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ECT AID\ASR\ASR Tables\2017-2018 ASR Tables\Table 17\Final\"/>
    </mc:Choice>
  </mc:AlternateContent>
  <workbookProtection workbookPassword="99A2" lockStructure="1"/>
  <bookViews>
    <workbookView xWindow="480" yWindow="45" windowWidth="14820" windowHeight="6465" tabRatio="834"/>
  </bookViews>
  <sheets>
    <sheet name="Table 17a" sheetId="20" r:id="rId1"/>
    <sheet name="Table 17b" sheetId="1" r:id="rId2"/>
    <sheet name="EOY ADM - Serving" sheetId="16" state="hidden" r:id="rId3"/>
    <sheet name="EOY ADM - responsible" sheetId="5" state="hidden" r:id="rId4"/>
  </sheets>
  <definedNames>
    <definedName name="_xlnm.Print_Area" localSheetId="0">'Table 17a'!$A$2:$H$147</definedName>
    <definedName name="_xlnm.Print_Area" localSheetId="1">'Table 17b'!$A$2:$R$221</definedName>
    <definedName name="_xlnm.Print_Titles" localSheetId="0">'Table 17a'!$2:$5</definedName>
    <definedName name="_xlnm.Print_Titles" localSheetId="1">'Table 17b'!$A:$B,'Table 17b'!$2:$5</definedName>
    <definedName name="Query_from__Oracle" localSheetId="3">'EOY ADM - responsible'!#REF!</definedName>
    <definedName name="Query_from__ORACLE" localSheetId="2">'EOY ADM - Serving'!$A$3:$G$135</definedName>
  </definedNames>
  <calcPr calcId="162913"/>
</workbook>
</file>

<file path=xl/calcChain.xml><?xml version="1.0" encoding="utf-8"?>
<calcChain xmlns="http://schemas.openxmlformats.org/spreadsheetml/2006/main">
  <c r="P141" i="1" l="1"/>
  <c r="N141" i="1"/>
  <c r="P215" i="1"/>
  <c r="M215" i="1"/>
  <c r="M141" i="1"/>
  <c r="K141" i="1"/>
  <c r="K215" i="1" s="1"/>
  <c r="F215" i="1"/>
  <c r="F141" i="1"/>
  <c r="D141" i="1"/>
  <c r="D215" i="1" s="1"/>
  <c r="N215" i="1"/>
  <c r="C141" i="1"/>
  <c r="C215" i="1" s="1"/>
  <c r="G141" i="20"/>
  <c r="E141" i="1" l="1"/>
  <c r="G141" i="1"/>
  <c r="O141" i="1"/>
  <c r="F141" i="20"/>
  <c r="D141" i="20"/>
  <c r="C141" i="20"/>
  <c r="H58" i="16"/>
  <c r="H135" i="16"/>
  <c r="H5" i="16"/>
  <c r="H4" i="16"/>
  <c r="H136" i="16" s="1"/>
  <c r="H73" i="16"/>
  <c r="H6" i="16"/>
  <c r="H7" i="16"/>
  <c r="H8" i="16"/>
  <c r="H9" i="16"/>
  <c r="H10" i="16"/>
  <c r="H11" i="16"/>
  <c r="H12" i="16"/>
  <c r="H13" i="16"/>
  <c r="H14" i="16"/>
  <c r="H15" i="16"/>
  <c r="H16" i="16"/>
  <c r="H17" i="16"/>
  <c r="H18" i="16"/>
  <c r="H19" i="16"/>
  <c r="H20" i="16"/>
  <c r="H21" i="16"/>
  <c r="H22" i="16"/>
  <c r="H23" i="16"/>
  <c r="H24" i="16"/>
  <c r="H25" i="16"/>
  <c r="H26" i="16"/>
  <c r="H27" i="16"/>
  <c r="H28" i="16"/>
  <c r="H29" i="16"/>
  <c r="H30" i="16"/>
  <c r="H31" i="16"/>
  <c r="H32" i="16"/>
  <c r="H33" i="16"/>
  <c r="H34" i="16"/>
  <c r="H35" i="16"/>
  <c r="H36" i="16"/>
  <c r="H37" i="16"/>
  <c r="H38" i="16"/>
  <c r="H39" i="16"/>
  <c r="H40" i="16"/>
  <c r="H41" i="16"/>
  <c r="H42" i="16"/>
  <c r="H43" i="16"/>
  <c r="H44" i="16"/>
  <c r="H45" i="16"/>
  <c r="H46" i="16"/>
  <c r="H47" i="16"/>
  <c r="H48" i="16"/>
  <c r="H49" i="16"/>
  <c r="H50" i="16"/>
  <c r="H51" i="16"/>
  <c r="H52" i="16"/>
  <c r="H53" i="16"/>
  <c r="H54" i="16"/>
  <c r="H55" i="16"/>
  <c r="H56" i="16"/>
  <c r="H57" i="16"/>
  <c r="H59" i="16"/>
  <c r="H60" i="16"/>
  <c r="H61" i="16"/>
  <c r="H62" i="16"/>
  <c r="H63" i="16"/>
  <c r="H64" i="16"/>
  <c r="H65" i="16"/>
  <c r="H66" i="16"/>
  <c r="H67" i="16"/>
  <c r="H68" i="16"/>
  <c r="H69" i="16"/>
  <c r="H70" i="16"/>
  <c r="H71" i="16"/>
  <c r="H72" i="16"/>
  <c r="H74" i="16"/>
  <c r="H75" i="16"/>
  <c r="H76" i="16"/>
  <c r="H77" i="16"/>
  <c r="H78" i="16"/>
  <c r="H79" i="16"/>
  <c r="H80" i="16"/>
  <c r="H81" i="16"/>
  <c r="H82" i="16"/>
  <c r="H83" i="16"/>
  <c r="H84" i="16"/>
  <c r="H85" i="16"/>
  <c r="H86" i="16"/>
  <c r="H87" i="16"/>
  <c r="H88" i="16"/>
  <c r="H89" i="16"/>
  <c r="H90" i="16"/>
  <c r="H91" i="16"/>
  <c r="H92" i="16"/>
  <c r="H93" i="16"/>
  <c r="H94" i="16"/>
  <c r="H95" i="16"/>
  <c r="H96" i="16"/>
  <c r="H97" i="16"/>
  <c r="H98" i="16"/>
  <c r="H99" i="16"/>
  <c r="H100" i="16"/>
  <c r="H101" i="16"/>
  <c r="H102" i="16"/>
  <c r="H103" i="16"/>
  <c r="H104" i="16"/>
  <c r="H105" i="16"/>
  <c r="H106" i="16"/>
  <c r="H107" i="16"/>
  <c r="H108" i="16"/>
  <c r="H109" i="16"/>
  <c r="H110" i="16"/>
  <c r="H111" i="16"/>
  <c r="H112" i="16"/>
  <c r="H113" i="16"/>
  <c r="H114" i="16"/>
  <c r="H115" i="16"/>
  <c r="H116" i="16"/>
  <c r="H117" i="16"/>
  <c r="H118" i="16"/>
  <c r="H119" i="16"/>
  <c r="H120" i="16"/>
  <c r="H121" i="16"/>
  <c r="H122" i="16"/>
  <c r="H123" i="16"/>
  <c r="H124" i="16"/>
  <c r="H125" i="16"/>
  <c r="H126" i="16"/>
  <c r="H127" i="16"/>
  <c r="H128" i="16"/>
  <c r="H129" i="16"/>
  <c r="H130" i="16"/>
  <c r="H131" i="16"/>
  <c r="H132" i="16"/>
  <c r="H133" i="16"/>
  <c r="H134" i="16"/>
  <c r="J6" i="5"/>
  <c r="J7" i="5"/>
  <c r="J137" i="5" s="1"/>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2" i="5"/>
  <c r="J133" i="5"/>
  <c r="J134" i="5"/>
  <c r="J135" i="5"/>
  <c r="J136" i="5"/>
  <c r="J5" i="5"/>
  <c r="E137" i="5"/>
  <c r="F137" i="5"/>
  <c r="G137" i="5"/>
  <c r="H137" i="5"/>
  <c r="I137" i="5"/>
  <c r="D137" i="5"/>
  <c r="H141" i="20" l="1"/>
  <c r="E141" i="20"/>
  <c r="I141" i="1" l="1"/>
  <c r="H141" i="1"/>
  <c r="H215" i="1" s="1"/>
  <c r="I215" i="1" l="1"/>
  <c r="L141" i="1"/>
  <c r="J141" i="1"/>
  <c r="Q141" i="1" l="1"/>
  <c r="R141" i="1" s="1"/>
  <c r="Q215" i="1" l="1"/>
</calcChain>
</file>

<file path=xl/connections.xml><?xml version="1.0" encoding="utf-8"?>
<connections xmlns="http://schemas.openxmlformats.org/spreadsheetml/2006/main">
  <connection id="1" name="Connection" type="1" refreshedVersion="4" background="1" saveData="1">
    <dbPr connection="DRIVER={Microsoft ODBC for Oracle};UID=budget1;;" command="SELECT ASR_TABLE_17_ADM_MVIEW.BEG_SCH_YR, ASR_TABLE_17_ADM_MVIEW.EDAGENCY_NUM, ASR_TABLE_17_ADM_MVIEW.JKPK, ASR_TABLE_17_ADM_MVIEW.ELEM, ASR_TABLE_17_ADM_MVIEW.SEC, ASR_TABLE_17_ADM_MVIEW.UG, ASR_TABLE_17_ADM_MVIEW.OVERAGE_x000d__x000a_FROM ASRFIN.ASR_TABLE_17_ADM_MVIEW ASR_TABLE_17_ADM_MVIEW_x000d__x000a_WHERE (ASR_TABLE_17_ADM_MVIEW.BEG_SCH_YR=?) AND (ASR_TABLE_17_ADM_MVIEW.EDAGENCY_NUM&lt;208)_x000d__x000a_ORDER BY ASR_TABLE_17_ADM_MVIEW.EDAGENCY_NUM"/>
    <parameters count="1">
      <parameter name="begyr" sqlType="3" parameterType="cell" refreshOnChange="1" cell="'Table 17b'!$V$2"/>
    </parameters>
  </connection>
</connections>
</file>

<file path=xl/sharedStrings.xml><?xml version="1.0" encoding="utf-8"?>
<sst xmlns="http://schemas.openxmlformats.org/spreadsheetml/2006/main" count="1182" uniqueCount="401">
  <si>
    <t>FLUVANNA CO PBLC SCHS</t>
  </si>
  <si>
    <t>FRANKLIN CO PBLC SCHS</t>
  </si>
  <si>
    <t>FREDERICK CO PBLC SCHS</t>
  </si>
  <si>
    <t>GILES CO PBLC SCHS</t>
  </si>
  <si>
    <t>GLOUCESTER CO PBLC SCHS</t>
  </si>
  <si>
    <t>GOOCHLAND CO PBLC SCHS</t>
  </si>
  <si>
    <t>GRAYSON CO PBLC SCHS</t>
  </si>
  <si>
    <t>GREENE CO PBLC SCHS</t>
  </si>
  <si>
    <t>GREENSVILLE CO PBLC SCHS</t>
  </si>
  <si>
    <t>HALIFAX CO PBLC SCHS</t>
  </si>
  <si>
    <t>HANOVER CO PBLC SCHS</t>
  </si>
  <si>
    <t>HENRICO CO PBLC SCHS</t>
  </si>
  <si>
    <t>HENRY CO PBLC SCHS</t>
  </si>
  <si>
    <t>HIGHLAND CO PBLC SCHS</t>
  </si>
  <si>
    <t>ISLE OF WIGHT CO PBLC SCHS</t>
  </si>
  <si>
    <t>KING GEO CO PBLC SCHS</t>
  </si>
  <si>
    <t>KING AND QUEEN CO PBLC SCHS</t>
  </si>
  <si>
    <t>KING WILLIAM CO PBLC SCHS</t>
  </si>
  <si>
    <t>LANCASTER CO PBLC SCHS</t>
  </si>
  <si>
    <t>Massanutten Regional Governor's School</t>
  </si>
  <si>
    <t>query, beg sch yr on "Table 17" tab</t>
  </si>
  <si>
    <r>
      <t>From TOAD -</t>
    </r>
    <r>
      <rPr>
        <sz val="10"/>
        <rFont val="Arial"/>
        <family val="2"/>
      </rPr>
      <t xml:space="preserve"> </t>
    </r>
    <r>
      <rPr>
        <b/>
        <sz val="10"/>
        <color indexed="10"/>
        <rFont val="Arial"/>
        <family val="2"/>
      </rPr>
      <t>Production: School Schema - 'ASRFIN_TABLE_17_ADM_VW'</t>
    </r>
  </si>
  <si>
    <t>NOT USED(?) AS OF 1/26/10</t>
  </si>
  <si>
    <t>WESTMORELAND CO PBLC SCHS</t>
  </si>
  <si>
    <t>WISE CO PBLC SCHS</t>
  </si>
  <si>
    <t>WYTHE CO PBLC SCHS</t>
  </si>
  <si>
    <t xml:space="preserve">YORK CO PBLC SCHS </t>
  </si>
  <si>
    <t>ALEXANDRIA CITY PBLC SCHS</t>
  </si>
  <si>
    <t>BRISTOL CITY PBLC SCHS</t>
  </si>
  <si>
    <t>BUENA VISTA CITY PBLC SCHS</t>
  </si>
  <si>
    <t>CHARLOTTESVILLE CTY PBLC SCHS</t>
  </si>
  <si>
    <t>COLNL HEIGHTS CITY PBLC SCHS</t>
  </si>
  <si>
    <t>COVINGTON CITY PBLC SCHS</t>
  </si>
  <si>
    <t>DANVILLE CITY PBLC SCHS</t>
  </si>
  <si>
    <t>FALLS CHURCH CITY PBLC SCHS</t>
  </si>
  <si>
    <t>FREDERICKSBRG CITY PBLC SCHS</t>
  </si>
  <si>
    <t>GALAX CITY PBLC SCHS</t>
  </si>
  <si>
    <t>HAMPTON CITY PBLC SCHS</t>
  </si>
  <si>
    <t>HARRISONBURG CITY PBLC SCHS</t>
  </si>
  <si>
    <t>HOPEWELL CITY PBLC SCHS</t>
  </si>
  <si>
    <t>New Horizons Regional Education Center</t>
  </si>
  <si>
    <t>Lynchburg City Secondary Alternative</t>
  </si>
  <si>
    <t>ELEM</t>
  </si>
  <si>
    <t>SEC</t>
  </si>
  <si>
    <t>JKPK</t>
  </si>
  <si>
    <t>OVERAGE</t>
  </si>
  <si>
    <t>UG</t>
  </si>
  <si>
    <t>Total</t>
  </si>
  <si>
    <t>Petersburg Regional Alternative</t>
  </si>
  <si>
    <t>Central Virginia</t>
  </si>
  <si>
    <t>Southwest Virginia</t>
  </si>
  <si>
    <t>Governor's School for the Arts</t>
  </si>
  <si>
    <t>Roanoke Valley</t>
  </si>
  <si>
    <t>New Horizons</t>
  </si>
  <si>
    <t>Shenandoah Valley</t>
  </si>
  <si>
    <t>Global Economics and Technology</t>
  </si>
  <si>
    <t>Appomattox Regional</t>
  </si>
  <si>
    <t>A. Linwood Holton</t>
  </si>
  <si>
    <t>Chesapeake</t>
  </si>
  <si>
    <t>Commonwealth</t>
  </si>
  <si>
    <t>Maggie L. Walker</t>
  </si>
  <si>
    <t>Thomas Jefferson High School</t>
  </si>
  <si>
    <t>Blue Ridge</t>
  </si>
  <si>
    <t>Jackson River</t>
  </si>
  <si>
    <t>Piedmont</t>
  </si>
  <si>
    <t>Coop Center For Exceptional Children</t>
  </si>
  <si>
    <t>Laurel Regional Program</t>
  </si>
  <si>
    <t>Northern Neck Regional Program</t>
  </si>
  <si>
    <t>LEE CO PBLC SCHS</t>
  </si>
  <si>
    <t>LOUDOUN CO PBLC SCHS</t>
  </si>
  <si>
    <t>LOUISA CO PBLC SCHS</t>
  </si>
  <si>
    <t>LUNENBURG CO PBLC SCHS</t>
  </si>
  <si>
    <t>MADISON CO PBLC SCHS</t>
  </si>
  <si>
    <t>MATHEWS CO PBLC SCHS</t>
  </si>
  <si>
    <t>MECKLENBURG CO PBLC SCHS</t>
  </si>
  <si>
    <t>MIDDLESEX CO PBLC SCHS</t>
  </si>
  <si>
    <t>MONTGOMERY CO PBLC SCHS</t>
  </si>
  <si>
    <t>NELSON CO PBLC SCHS</t>
  </si>
  <si>
    <t>NEW KENT CO PBLC SCHS</t>
  </si>
  <si>
    <t>NORTHAMPTON CO PBLC SCHS</t>
  </si>
  <si>
    <t>NORTHUMBERLAND CO PBLC SCHS</t>
  </si>
  <si>
    <t>NOTTOWAY CO PBLC SCHS</t>
  </si>
  <si>
    <t>ORANGE CO PBLC SCHS</t>
  </si>
  <si>
    <t>PAGE CO PBLC SCHS</t>
  </si>
  <si>
    <t>PATRICK CO PBLC SCHS</t>
  </si>
  <si>
    <t>PITTSYLVANIA CO PBLC SCHS</t>
  </si>
  <si>
    <t>POWHATAN CO PBLC SCHS</t>
  </si>
  <si>
    <t>PRINCE EDWARD CO PBLC SCHS</t>
  </si>
  <si>
    <t>PRINCE GEORGE CO PBLC SCHS</t>
  </si>
  <si>
    <t xml:space="preserve">PRINCE WM CO PBLC SCHS </t>
  </si>
  <si>
    <t>PULASKI CO PBLC SCHS</t>
  </si>
  <si>
    <t>RAPPAHANNOCK CO PBLC SCHS</t>
  </si>
  <si>
    <t>RICHMOND CO PBLC SCHS</t>
  </si>
  <si>
    <t>ROANOKE CO PBLC SCHS</t>
  </si>
  <si>
    <t>ROCKBRIDGE CO PBLC SCHS</t>
  </si>
  <si>
    <t>ROCKINGHAM CO PBLC SCHS</t>
  </si>
  <si>
    <t>RUSSELL CO PBLC SCHS</t>
  </si>
  <si>
    <t>SCOTT CO PBLC SCHS</t>
  </si>
  <si>
    <t>SHENANDOAH CO PBLC SCHS</t>
  </si>
  <si>
    <t>SMYTH CO PBLC SCHS</t>
  </si>
  <si>
    <t>SOUTHAMPTON CO PBLC SCHS</t>
  </si>
  <si>
    <t>SPOTSYLVANIA CO PBLC SCHS</t>
  </si>
  <si>
    <t>STAFFORD CO PBLC SCHS</t>
  </si>
  <si>
    <t>SURRY CO PBLC SCHS</t>
  </si>
  <si>
    <t>SUSSEX CO PBLC SCHS</t>
  </si>
  <si>
    <t>TAZEWELL CO PBLC SCHS</t>
  </si>
  <si>
    <t>WARREN CO PBLC SCHS</t>
  </si>
  <si>
    <t>WASHINGTON CO PBLC SCHS</t>
  </si>
  <si>
    <t>Teacher Substitutes</t>
  </si>
  <si>
    <t>Guidance Counselor Substitutes</t>
  </si>
  <si>
    <t>District-Wide Instructor Substitutes</t>
  </si>
  <si>
    <t>Alleghany</t>
  </si>
  <si>
    <t>COUNTIES</t>
  </si>
  <si>
    <t>CITIES</t>
  </si>
  <si>
    <t>TOWNS</t>
  </si>
  <si>
    <t>EDAGENCY_NUM</t>
  </si>
  <si>
    <t>BEG_SCH_YR</t>
  </si>
  <si>
    <t>Beg Sch Yr</t>
  </si>
  <si>
    <t>Northwestern Regional Education Programs</t>
  </si>
  <si>
    <t>Piedmont Regional Education</t>
  </si>
  <si>
    <t>Shenandoah Valley Regional</t>
  </si>
  <si>
    <t>Southeastern Coop Education Program</t>
  </si>
  <si>
    <t>Northern Virginia Regional Special Education Program</t>
  </si>
  <si>
    <t>Henry County/Martinsville Regional Program</t>
  </si>
  <si>
    <t>Roanoke Valley Regional Special Education</t>
  </si>
  <si>
    <t>Charlottesville-Albemarle Technical Education Center</t>
  </si>
  <si>
    <t>Massanutten Technical Center</t>
  </si>
  <si>
    <t>Valley Vocational Technical Center</t>
  </si>
  <si>
    <t>New Horizons Technical Center</t>
  </si>
  <si>
    <t>Rowanty Vocational Technical Center</t>
  </si>
  <si>
    <t>Northern Neck Technical Center</t>
  </si>
  <si>
    <t>Amelia-Nottoway Vocational Center</t>
  </si>
  <si>
    <t>Enterprise Academy</t>
  </si>
  <si>
    <t>Tidewater Regional Alternative Education Project</t>
  </si>
  <si>
    <t>Regional Alternative Plus Self Project</t>
  </si>
  <si>
    <t>Transition Support Resource Center</t>
  </si>
  <si>
    <t>Project Return</t>
  </si>
  <si>
    <t>Crossroads Alternative</t>
  </si>
  <si>
    <t>Metro Richmond Alternative Education</t>
  </si>
  <si>
    <t>Stafford County Regional Alternative Education</t>
  </si>
  <si>
    <t>Southside L.I.N.K. Project</t>
  </si>
  <si>
    <t>King William Regional Alternative Education</t>
  </si>
  <si>
    <t>New Dominion School</t>
  </si>
  <si>
    <t>Project Bridge</t>
  </si>
  <si>
    <t>Wythe County Regional Alternative</t>
  </si>
  <si>
    <t>On The Right Track Regional Alternative Education</t>
  </si>
  <si>
    <t>Northern Neck Regional Alternative Education</t>
  </si>
  <si>
    <t>Shenandoah Valley Regional Alternative Education</t>
  </si>
  <si>
    <t>Breaking Barriers Alternative Education</t>
  </si>
  <si>
    <t>Joy Ranch Regional Alternative Education</t>
  </si>
  <si>
    <t>Regional Learning Academy</t>
  </si>
  <si>
    <t>Project Renew</t>
  </si>
  <si>
    <t>Renaissance</t>
  </si>
  <si>
    <t xml:space="preserve">Fredericksburg  </t>
  </si>
  <si>
    <t>Pruden Center for Industry and Technology</t>
  </si>
  <si>
    <t>Pittsylvania County Regional Alternative Program</t>
  </si>
  <si>
    <t>GOVERNOR'S SCHOOLS</t>
  </si>
  <si>
    <t>School Division/Regional Program</t>
  </si>
  <si>
    <t>REGIONAL CAREER AND EDUCATION PROGRAMS</t>
  </si>
  <si>
    <t>Mountain Vista</t>
  </si>
  <si>
    <t>LYNCHBURG CITY PBLC SCHS</t>
  </si>
  <si>
    <t>MARTINSVILLE CITY PBLC SCHS</t>
  </si>
  <si>
    <t>NEWPORT NEWS CITY PBLC SCHS</t>
  </si>
  <si>
    <t>NORFOLK CITY PBLC SCHS</t>
  </si>
  <si>
    <t>NORTON CITY PBLC SCHS</t>
  </si>
  <si>
    <t>PETERSBURG CITY PBLC SCHS</t>
  </si>
  <si>
    <t>PORTSMOUTH CITY PBLC SCHS</t>
  </si>
  <si>
    <t>RADFORD CITY PBLC SCHS</t>
  </si>
  <si>
    <t>RICHMOND CITY PBLC SCHS</t>
  </si>
  <si>
    <t>ROANOKE CITY PBLC SCHS</t>
  </si>
  <si>
    <t>STAUNTON CITY PBLC SCHS</t>
  </si>
  <si>
    <t>SUFFOLK CITY PBLC SCHS</t>
  </si>
  <si>
    <t>VA BEACH CITY PBLC SCHS</t>
  </si>
  <si>
    <t>WAYNESBORO CITY PBLC SCHS</t>
  </si>
  <si>
    <t>WILLIAMSBURG-JAMES CITY PBLC SCHS</t>
  </si>
  <si>
    <t>WINCHESTER CITY PBLC SCHS</t>
  </si>
  <si>
    <t>FRANKLIN CITY PBLC SCHS</t>
  </si>
  <si>
    <t>CHESAPEAKE CITY PBLC SCHS</t>
  </si>
  <si>
    <t>LEXINGTON CITY PBLC SCHS</t>
  </si>
  <si>
    <t>SALEM CITY PBLC SCHS</t>
  </si>
  <si>
    <t>POQUOSON CITY PBLC SCHS</t>
  </si>
  <si>
    <t>MANASSAS CITY PBLC SCHS</t>
  </si>
  <si>
    <t>MANASSAS PARK CITY PBLC SCHS</t>
  </si>
  <si>
    <t>COLONIAL BEACH PBLC SCHS</t>
  </si>
  <si>
    <t>WEST POINT PBLC SCHS</t>
  </si>
  <si>
    <t>REGIONAL SPECIAL EDUCATION PROGRAMS</t>
  </si>
  <si>
    <t>REGIONAL ALTERNATIVE EDUCATION PROGRAMS</t>
  </si>
  <si>
    <t>Behavior Disordered Youth Alt Education Program</t>
  </si>
  <si>
    <t>The Regional Community Alt Education Continuum</t>
  </si>
  <si>
    <t>Jackson River Technical Center</t>
  </si>
  <si>
    <t>BATH CO PBLC SCHS</t>
  </si>
  <si>
    <t>BEDFORD CO PBLC SCHS</t>
  </si>
  <si>
    <t>BLAND CO PBLC SCHS</t>
  </si>
  <si>
    <t>BOTETOURT CO PBLC SCHS</t>
  </si>
  <si>
    <t>BRUNSWICK CO PBLC SCHS</t>
  </si>
  <si>
    <t>BUCHANAN CO PBLC SCHS</t>
  </si>
  <si>
    <t>BUCKINGHAM CO PBLC SCHS</t>
  </si>
  <si>
    <t>CAMPBELL CO PBLC SCHS</t>
  </si>
  <si>
    <t>CAROLINE CO PBLC SCHS</t>
  </si>
  <si>
    <t>CARROLL CO PBLC SCHS</t>
  </si>
  <si>
    <t>CHARLES CITY CO PBLC SCHS</t>
  </si>
  <si>
    <t>CHARLOTTE CO PBLC SCHS</t>
  </si>
  <si>
    <t>CHESTERFIELD CO PBLC SCHS</t>
  </si>
  <si>
    <t>CLARKE CO PBLC SCHS</t>
  </si>
  <si>
    <t>CRAIG CO PBLC SCHS</t>
  </si>
  <si>
    <t>CULPEPER CO PBLC SCHS</t>
  </si>
  <si>
    <t>CUMBERLAND CO PBLC SCHS</t>
  </si>
  <si>
    <t>DICKENSON CO PBLC SCHS</t>
  </si>
  <si>
    <t>DINWIDDIE CO PBLC SCHS</t>
  </si>
  <si>
    <t>ESSEX CO PBLC SCHS</t>
  </si>
  <si>
    <t>FAIRFAX CO PBLC SCHS</t>
  </si>
  <si>
    <t>FAUQUIER CO PBLC SCHS</t>
  </si>
  <si>
    <t>FLOYD CO PBLC SCHS</t>
  </si>
  <si>
    <t xml:space="preserve">Principals and Assistant Principals </t>
  </si>
  <si>
    <t>Per 1,000 Students</t>
  </si>
  <si>
    <t xml:space="preserve">Teacher Aides </t>
  </si>
  <si>
    <t xml:space="preserve">Guidance Counselors and Librarians </t>
  </si>
  <si>
    <t xml:space="preserve">District-Wide Instructors </t>
  </si>
  <si>
    <t xml:space="preserve">Accomack  </t>
  </si>
  <si>
    <t xml:space="preserve">Albemarle  </t>
  </si>
  <si>
    <t xml:space="preserve">Amelia  </t>
  </si>
  <si>
    <t xml:space="preserve">Amherst  </t>
  </si>
  <si>
    <t xml:space="preserve">Appomattox  </t>
  </si>
  <si>
    <t xml:space="preserve">Arlington  </t>
  </si>
  <si>
    <t xml:space="preserve">Augusta  </t>
  </si>
  <si>
    <t xml:space="preserve">Bath  </t>
  </si>
  <si>
    <t xml:space="preserve">Bland  </t>
  </si>
  <si>
    <t xml:space="preserve">Botetourt  </t>
  </si>
  <si>
    <t xml:space="preserve">Brunswick  </t>
  </si>
  <si>
    <t xml:space="preserve">Buchanan  </t>
  </si>
  <si>
    <t xml:space="preserve">Buckingham  </t>
  </si>
  <si>
    <t xml:space="preserve">Campbell  </t>
  </si>
  <si>
    <t xml:space="preserve">Caroline  </t>
  </si>
  <si>
    <t xml:space="preserve">Carroll  </t>
  </si>
  <si>
    <t>Charles City</t>
  </si>
  <si>
    <t xml:space="preserve">Charlotte  </t>
  </si>
  <si>
    <t>Chesterfield</t>
  </si>
  <si>
    <t xml:space="preserve">Clarke  </t>
  </si>
  <si>
    <t xml:space="preserve">Craig  </t>
  </si>
  <si>
    <t xml:space="preserve">Culpeper  </t>
  </si>
  <si>
    <t xml:space="preserve">Cumberland  </t>
  </si>
  <si>
    <t xml:space="preserve">Dickenson  </t>
  </si>
  <si>
    <t xml:space="preserve">Dinwiddie  </t>
  </si>
  <si>
    <t xml:space="preserve">Essex  </t>
  </si>
  <si>
    <t xml:space="preserve">Fauquier  </t>
  </si>
  <si>
    <t xml:space="preserve">Floyd  </t>
  </si>
  <si>
    <t xml:space="preserve">Fluvanna  </t>
  </si>
  <si>
    <t xml:space="preserve">Franklin  </t>
  </si>
  <si>
    <t xml:space="preserve">Frederick  </t>
  </si>
  <si>
    <t xml:space="preserve">Giles  </t>
  </si>
  <si>
    <t xml:space="preserve">Gloucester  </t>
  </si>
  <si>
    <t xml:space="preserve">Goochland  </t>
  </si>
  <si>
    <t xml:space="preserve">Grayson  </t>
  </si>
  <si>
    <t xml:space="preserve">Greene  </t>
  </si>
  <si>
    <t xml:space="preserve">Halifax  </t>
  </si>
  <si>
    <t xml:space="preserve">Hanover  </t>
  </si>
  <si>
    <t xml:space="preserve">Henrico  </t>
  </si>
  <si>
    <t xml:space="preserve">Henry  </t>
  </si>
  <si>
    <t xml:space="preserve">Highland  </t>
  </si>
  <si>
    <t xml:space="preserve">Isle Of Wight  </t>
  </si>
  <si>
    <t>King George</t>
  </si>
  <si>
    <t xml:space="preserve">King &amp; Queen  </t>
  </si>
  <si>
    <t xml:space="preserve">King William  </t>
  </si>
  <si>
    <t xml:space="preserve">Lancaster  </t>
  </si>
  <si>
    <t xml:space="preserve">Lee  </t>
  </si>
  <si>
    <t xml:space="preserve">Loudoun  </t>
  </si>
  <si>
    <t xml:space="preserve">Louisa  </t>
  </si>
  <si>
    <t xml:space="preserve">Lunenburg  </t>
  </si>
  <si>
    <t xml:space="preserve">Madison  </t>
  </si>
  <si>
    <t xml:space="preserve">Mathews  </t>
  </si>
  <si>
    <t xml:space="preserve">Mecklenburg  </t>
  </si>
  <si>
    <t xml:space="preserve">Middlesex  </t>
  </si>
  <si>
    <t xml:space="preserve">Montgomery  </t>
  </si>
  <si>
    <t xml:space="preserve">Nelson  </t>
  </si>
  <si>
    <t xml:space="preserve">New Kent  </t>
  </si>
  <si>
    <t xml:space="preserve">Northampton  </t>
  </si>
  <si>
    <t xml:space="preserve">Northumberland  </t>
  </si>
  <si>
    <t xml:space="preserve">Nottoway  </t>
  </si>
  <si>
    <t xml:space="preserve">Orange  </t>
  </si>
  <si>
    <t xml:space="preserve">Page  </t>
  </si>
  <si>
    <t xml:space="preserve">Patrick  </t>
  </si>
  <si>
    <t xml:space="preserve">Pittsylvania  </t>
  </si>
  <si>
    <t xml:space="preserve">Powhatan  </t>
  </si>
  <si>
    <t xml:space="preserve">Prince Edward  </t>
  </si>
  <si>
    <t xml:space="preserve">Prince George  </t>
  </si>
  <si>
    <t xml:space="preserve">Prince William   </t>
  </si>
  <si>
    <t xml:space="preserve">Pulaski  </t>
  </si>
  <si>
    <t xml:space="preserve">Rappahannock  </t>
  </si>
  <si>
    <t xml:space="preserve">Richmond  </t>
  </si>
  <si>
    <t xml:space="preserve">Roanoke  </t>
  </si>
  <si>
    <t xml:space="preserve">Rockbridge  </t>
  </si>
  <si>
    <t xml:space="preserve">Rockingham  </t>
  </si>
  <si>
    <t xml:space="preserve">Russell  </t>
  </si>
  <si>
    <t xml:space="preserve">Scott  </t>
  </si>
  <si>
    <t xml:space="preserve">Shenandoah  </t>
  </si>
  <si>
    <t xml:space="preserve">Smyth  </t>
  </si>
  <si>
    <t xml:space="preserve">Southampton  </t>
  </si>
  <si>
    <t xml:space="preserve">Spotsylvania  </t>
  </si>
  <si>
    <t xml:space="preserve">Stafford  </t>
  </si>
  <si>
    <t xml:space="preserve">Surry  </t>
  </si>
  <si>
    <t xml:space="preserve">Sussex  </t>
  </si>
  <si>
    <t xml:space="preserve">Tazewell  </t>
  </si>
  <si>
    <t xml:space="preserve">Warren  </t>
  </si>
  <si>
    <t xml:space="preserve">Washington   </t>
  </si>
  <si>
    <t xml:space="preserve">Westmoreland  </t>
  </si>
  <si>
    <t xml:space="preserve">Wise  </t>
  </si>
  <si>
    <t xml:space="preserve">Wythe  </t>
  </si>
  <si>
    <t xml:space="preserve">York   </t>
  </si>
  <si>
    <t xml:space="preserve">Alexandria  </t>
  </si>
  <si>
    <t xml:space="preserve">Bristol  </t>
  </si>
  <si>
    <t xml:space="preserve">Buena Vista  </t>
  </si>
  <si>
    <t>Charlottesville</t>
  </si>
  <si>
    <t xml:space="preserve">Chesapeake  </t>
  </si>
  <si>
    <t>Colonial Heights</t>
  </si>
  <si>
    <t xml:space="preserve">Covington  </t>
  </si>
  <si>
    <t xml:space="preserve">Danville  </t>
  </si>
  <si>
    <t xml:space="preserve">Falls Church  </t>
  </si>
  <si>
    <t xml:space="preserve">Galax  </t>
  </si>
  <si>
    <t xml:space="preserve">Hampton  </t>
  </si>
  <si>
    <t xml:space="preserve">Harrisonburg  </t>
  </si>
  <si>
    <t xml:space="preserve">Hopewell  </t>
  </si>
  <si>
    <t xml:space="preserve">Lexington  </t>
  </si>
  <si>
    <t xml:space="preserve">Lynchburg  </t>
  </si>
  <si>
    <t xml:space="preserve">Manassas  </t>
  </si>
  <si>
    <t xml:space="preserve">Manassas Park  </t>
  </si>
  <si>
    <t xml:space="preserve">Martinsville  </t>
  </si>
  <si>
    <t xml:space="preserve">Newport News  </t>
  </si>
  <si>
    <t xml:space="preserve">Norfolk  </t>
  </si>
  <si>
    <t xml:space="preserve">Norton  </t>
  </si>
  <si>
    <t xml:space="preserve">Petersburg  </t>
  </si>
  <si>
    <t xml:space="preserve">Poquoson  </t>
  </si>
  <si>
    <t xml:space="preserve">Portsmouth  </t>
  </si>
  <si>
    <t>SCHOOL DIVISION SUBTOTAL</t>
  </si>
  <si>
    <t>Already included</t>
  </si>
  <si>
    <t>do not subtract</t>
  </si>
  <si>
    <t>N/A</t>
  </si>
  <si>
    <t xml:space="preserve">STATE TOTAL (divisions and regional programs) </t>
  </si>
  <si>
    <t xml:space="preserve">Radford  </t>
  </si>
  <si>
    <t>Richmond City</t>
  </si>
  <si>
    <t>Roanoke City</t>
  </si>
  <si>
    <t xml:space="preserve">Salem  </t>
  </si>
  <si>
    <t xml:space="preserve">Staunton  </t>
  </si>
  <si>
    <t xml:space="preserve">Suffolk  </t>
  </si>
  <si>
    <t xml:space="preserve">Virginia Beach  </t>
  </si>
  <si>
    <t xml:space="preserve">Waynesboro  </t>
  </si>
  <si>
    <t xml:space="preserve">Winchester  </t>
  </si>
  <si>
    <t>Colonial Beach</t>
  </si>
  <si>
    <t>West Point</t>
  </si>
  <si>
    <t>Code</t>
  </si>
  <si>
    <t>NAME</t>
  </si>
  <si>
    <t>ACCOMACK CO PBLC SCHS</t>
  </si>
  <si>
    <t>ALBEMARLE CO PBLC SCHS</t>
  </si>
  <si>
    <t>ALLEGHANY CO PBLC SCHS</t>
  </si>
  <si>
    <t>AMELIA CO PBLC SCHS</t>
  </si>
  <si>
    <t>AMHERST CO PBLC SCHS</t>
  </si>
  <si>
    <t>APPOMATTOX CO PBLC SCHS</t>
  </si>
  <si>
    <t>ARLINGTON CO PBLC SCHS</t>
  </si>
  <si>
    <t>AUGUSTA CO PBLC SCHS</t>
  </si>
  <si>
    <t>Regional Alternative Education Center at Buena Vista</t>
  </si>
  <si>
    <t>Governor's School at Innovation Park</t>
  </si>
  <si>
    <t>Ratio of Pupil to Classroom Teacher Positions - Regular Day School</t>
  </si>
  <si>
    <t>Pupil/Teacher Ratio K-7</t>
  </si>
  <si>
    <t>Pupil/Teacher Ratio 8-12</t>
  </si>
  <si>
    <t>NOTE:  Table 17b shows the total number of instructional positions and the number of instructional positions per 1,000 students in end-of-year ADM.  The table contains data for principals and assistant principals, teachers (including technology instructors), teacher aides, guidance counselors, librarians, and district-wide instructors based on positions reported in school divisions' Annual School Reports.  District-wide positions include Summer School, Adult Education, Pre-Kindergarten, and other non-regular day and non-LEA instructional positions.  The state totals shown above represent the sum of all school division and regional program positions, while the statewide positions per 1,000 students (in the school division subtotal) represent the number of positions for every 1,000 students using statewide ADM and positions for school divisions only.</t>
  </si>
  <si>
    <t>School Division</t>
  </si>
  <si>
    <t>Table 17b of the Superintendent's Annual Report for Virginia</t>
  </si>
  <si>
    <t>Bridging Communities Regional CTE Center</t>
  </si>
  <si>
    <t>Table 17a of the Superintendent's Annual Report for Virginia</t>
  </si>
  <si>
    <t>Bedford County</t>
  </si>
  <si>
    <t>This sheet contains a table with 135 school divisions, with subtotals for school divsions, and explanations for footnotes where appropriate.</t>
  </si>
  <si>
    <r>
      <t xml:space="preserve">Elementary Teaching Positions </t>
    </r>
    <r>
      <rPr>
        <b/>
        <vertAlign val="superscript"/>
        <sz val="10"/>
        <rFont val="Times New Roman"/>
        <family val="1"/>
      </rPr>
      <t>2</t>
    </r>
  </si>
  <si>
    <r>
      <t xml:space="preserve">End-of-Year Average Daily Membership K-7 </t>
    </r>
    <r>
      <rPr>
        <b/>
        <vertAlign val="superscript"/>
        <sz val="10"/>
        <rFont val="Times New Roman"/>
        <family val="1"/>
      </rPr>
      <t>3</t>
    </r>
  </si>
  <si>
    <r>
      <t xml:space="preserve">Secondary Teaching Positions </t>
    </r>
    <r>
      <rPr>
        <b/>
        <vertAlign val="superscript"/>
        <sz val="10"/>
        <rFont val="Times New Roman"/>
        <family val="1"/>
      </rPr>
      <t>4</t>
    </r>
  </si>
  <si>
    <r>
      <t xml:space="preserve">End-of-Year Average Daily Membership 8-12 </t>
    </r>
    <r>
      <rPr>
        <b/>
        <vertAlign val="superscript"/>
        <sz val="10"/>
        <rFont val="Times New Roman"/>
        <family val="1"/>
      </rPr>
      <t>5</t>
    </r>
  </si>
  <si>
    <r>
      <t xml:space="preserve">Fairfax County/City </t>
    </r>
    <r>
      <rPr>
        <vertAlign val="superscript"/>
        <sz val="10"/>
        <rFont val="Times New Roman"/>
        <family val="1"/>
      </rPr>
      <t>6</t>
    </r>
  </si>
  <si>
    <r>
      <t xml:space="preserve">Greensville/Emporia </t>
    </r>
    <r>
      <rPr>
        <vertAlign val="superscript"/>
        <sz val="10"/>
        <rFont val="Times New Roman"/>
        <family val="1"/>
      </rPr>
      <t>6</t>
    </r>
  </si>
  <si>
    <r>
      <t xml:space="preserve">Williamsburg/James City County </t>
    </r>
    <r>
      <rPr>
        <vertAlign val="superscript"/>
        <sz val="10"/>
        <rFont val="Times New Roman"/>
        <family val="1"/>
      </rPr>
      <t>6</t>
    </r>
  </si>
  <si>
    <r>
      <t xml:space="preserve">1  </t>
    </r>
    <r>
      <rPr>
        <sz val="10"/>
        <rFont val="Times New Roman"/>
        <family val="1"/>
      </rPr>
      <t>Table 2 was combined with Table 17 since both tables report pupil-teacher ratio information.  The information previously reported in Table 2 is now contained in Table 17a with the following updates.  Elementary and Secondary Teaching Positions previously included Guidance Counselors and Librarians; these positions are no longer captured in the pupil-teacher ratios in this table.  Technology instructional teachers were added to the pupil-teacher ratios in this table.  End-of-year Average Daily Membership now reflects serving membership to align with Table 17b.</t>
    </r>
  </si>
  <si>
    <r>
      <t xml:space="preserve">2  </t>
    </r>
    <r>
      <rPr>
        <sz val="10"/>
        <rFont val="Times New Roman"/>
        <family val="1"/>
      </rPr>
      <t>Elementary Teaching positions includes classroom, homebound, media, and technology instructional teachers for grades K through 7.</t>
    </r>
  </si>
  <si>
    <r>
      <t xml:space="preserve">3  </t>
    </r>
    <r>
      <rPr>
        <sz val="10"/>
        <rFont val="Times New Roman"/>
        <family val="1"/>
      </rPr>
      <t xml:space="preserve">The Average Daily Membership (ADM) shown reflects all pupils (K through 7) served in the school division at the end of the year.  </t>
    </r>
  </si>
  <si>
    <r>
      <t xml:space="preserve">4  </t>
    </r>
    <r>
      <rPr>
        <sz val="10"/>
        <rFont val="Times New Roman"/>
        <family val="1"/>
      </rPr>
      <t>Secondary Teaching positions includes classroom, homebound, media, and technology instructional teachers for grades 8 through 12.</t>
    </r>
  </si>
  <si>
    <r>
      <t xml:space="preserve">5  </t>
    </r>
    <r>
      <rPr>
        <sz val="10"/>
        <rFont val="Times New Roman"/>
        <family val="1"/>
      </rPr>
      <t xml:space="preserve">The Average Daily Membership (ADM) shown reflects all pupils (8 through 12) served in the school division at the end of the year.  </t>
    </r>
  </si>
  <si>
    <r>
      <t>6</t>
    </r>
    <r>
      <rPr>
        <sz val="10"/>
        <rFont val="Times New Roman"/>
        <family val="1"/>
      </rPr>
      <t xml:space="preserve"> Data for jointly-operated school divisions (Fairfax City and Fairfax County; Emporia and Greensville County; and Williamsburg and James City County) is reported under the fiscal agent division only.  Fairfax County, Greensville County and Williamsburg are the fiscal agent divisions.</t>
    </r>
  </si>
  <si>
    <t>no data</t>
  </si>
  <si>
    <r>
      <t xml:space="preserve">Total Instructional Positions and Instructional Positions Per 1,000 Students in ADM </t>
    </r>
    <r>
      <rPr>
        <b/>
        <vertAlign val="superscript"/>
        <sz val="10"/>
        <rFont val="Times New Roman"/>
        <family val="1"/>
      </rPr>
      <t>1</t>
    </r>
  </si>
  <si>
    <r>
      <t xml:space="preserve">End-of-Year ADM for Determining Positions Per
1,000 Students </t>
    </r>
    <r>
      <rPr>
        <b/>
        <vertAlign val="superscript"/>
        <sz val="10"/>
        <rFont val="Times New Roman"/>
        <family val="1"/>
      </rPr>
      <t>2</t>
    </r>
  </si>
  <si>
    <r>
      <t xml:space="preserve">Teachers </t>
    </r>
    <r>
      <rPr>
        <b/>
        <vertAlign val="superscript"/>
        <sz val="10"/>
        <rFont val="Times New Roman"/>
        <family val="1"/>
      </rPr>
      <t>3</t>
    </r>
  </si>
  <si>
    <r>
      <t xml:space="preserve">Total Instructional Positions </t>
    </r>
    <r>
      <rPr>
        <b/>
        <vertAlign val="superscript"/>
        <sz val="10"/>
        <rFont val="Times New Roman"/>
        <family val="1"/>
      </rPr>
      <t>4</t>
    </r>
  </si>
  <si>
    <r>
      <t xml:space="preserve">Total Instructional Positions Per 1,000 Students </t>
    </r>
    <r>
      <rPr>
        <b/>
        <vertAlign val="superscript"/>
        <sz val="10"/>
        <rFont val="Times New Roman"/>
        <family val="1"/>
      </rPr>
      <t>4</t>
    </r>
  </si>
  <si>
    <r>
      <t>Fairfax County/City</t>
    </r>
    <r>
      <rPr>
        <vertAlign val="superscript"/>
        <sz val="10"/>
        <rFont val="Times New Roman"/>
        <family val="1"/>
      </rPr>
      <t>5</t>
    </r>
  </si>
  <si>
    <r>
      <t>Greensville/Emporia</t>
    </r>
    <r>
      <rPr>
        <vertAlign val="superscript"/>
        <sz val="10"/>
        <rFont val="Times New Roman"/>
        <family val="1"/>
      </rPr>
      <t>5</t>
    </r>
  </si>
  <si>
    <r>
      <t>Williamsburg/James City County</t>
    </r>
    <r>
      <rPr>
        <vertAlign val="superscript"/>
        <sz val="10"/>
        <rFont val="Times New Roman"/>
        <family val="1"/>
      </rPr>
      <t>5</t>
    </r>
  </si>
  <si>
    <r>
      <rPr>
        <vertAlign val="superscript"/>
        <sz val="10"/>
        <rFont val="Times New Roman"/>
        <family val="1"/>
      </rPr>
      <t>1</t>
    </r>
    <r>
      <rPr>
        <sz val="10"/>
        <rFont val="Times New Roman"/>
        <family val="1"/>
      </rPr>
      <t xml:space="preserve">  Positions paid from local, state, and federal funds.</t>
    </r>
  </si>
  <si>
    <r>
      <rPr>
        <vertAlign val="superscript"/>
        <sz val="10"/>
        <rFont val="Times New Roman"/>
        <family val="1"/>
      </rPr>
      <t>2</t>
    </r>
    <r>
      <rPr>
        <sz val="10"/>
        <rFont val="Times New Roman"/>
        <family val="1"/>
      </rPr>
      <t xml:space="preserve">  The Average Daily Membership (ADM) shown in this table reflects all pupils (Pre-K through Post-graduate) served in the school division at the end of the year.  ADM is not reported separately for Governor's Schools, Regional Special Education Programs, Regional Career and Technical Education Programs, or Regional Alternative Education Programs.</t>
    </r>
  </si>
  <si>
    <r>
      <rPr>
        <vertAlign val="superscript"/>
        <sz val="10"/>
        <rFont val="Times New Roman"/>
        <family val="1"/>
      </rPr>
      <t xml:space="preserve">3  </t>
    </r>
    <r>
      <rPr>
        <sz val="10"/>
        <rFont val="Times New Roman"/>
        <family val="1"/>
      </rPr>
      <t>Beginning in Fiscal Year 2011, Teachers includes Technology Instructors, who were shown in a separate column prior to Fiscal Year 2011.  Teachers only include instructional positions and not instructional support positions.  Instructional support positions are shown in Table 18.</t>
    </r>
  </si>
  <si>
    <r>
      <rPr>
        <vertAlign val="superscript"/>
        <sz val="10"/>
        <rFont val="Times New Roman"/>
        <family val="1"/>
      </rPr>
      <t>4</t>
    </r>
    <r>
      <rPr>
        <sz val="10"/>
        <rFont val="Times New Roman"/>
        <family val="1"/>
      </rPr>
      <t xml:space="preserve">  Does not include any substitute positions.</t>
    </r>
  </si>
  <si>
    <r>
      <rPr>
        <vertAlign val="superscript"/>
        <sz val="10"/>
        <rFont val="Times New Roman"/>
        <family val="1"/>
      </rPr>
      <t>5</t>
    </r>
    <r>
      <rPr>
        <sz val="10"/>
        <rFont val="Times New Roman"/>
        <family val="1"/>
      </rPr>
      <t xml:space="preserve"> Data for jointly-operated school divisions (Fairfax City and Fairfax County; Emporia and Greensville County; and Williamsburg and James City County) is reported under the fiscal agent division only.  Fairfax County, Greensville County and Williamsburg are the fiscal agent divisions.</t>
    </r>
  </si>
  <si>
    <t>Middle Peninsula Regional Special Education Ctr</t>
  </si>
  <si>
    <t>This sheet contains a table with 211 school divisions/programs, with subtotals for school divsions, totals for divisions/programs, and explanations for footnotes where appropriate.</t>
  </si>
  <si>
    <t>end of worksheet</t>
  </si>
  <si>
    <t>Fiscal Year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</si>
</sst>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
  </numFmts>
  <fonts count="37" x14ac:knownFonts="1">
    <font>
      <sz val="10"/>
      <name val="Arial"/>
    </font>
    <font>
      <sz val="10"/>
      <name val="Arial"/>
      <family val="2"/>
    </font>
    <font>
      <sz val="10"/>
      <name val="Arial"/>
      <family val="2"/>
    </font>
    <font>
      <b/>
      <sz val="10"/>
      <name val="Arial"/>
      <family val="2"/>
    </font>
    <font>
      <b/>
      <sz val="10"/>
      <color indexed="10"/>
      <name val="Arial"/>
      <family val="2"/>
    </font>
    <font>
      <sz val="10"/>
      <name val="Arial"/>
      <family val="2"/>
    </font>
    <font>
      <u val="singleAccounting"/>
      <sz val="10"/>
      <name val="Arial"/>
      <family val="2"/>
    </font>
    <font>
      <sz val="10"/>
      <color indexed="10"/>
      <name val="Arial"/>
      <family val="2"/>
    </font>
    <font>
      <sz val="10"/>
      <color indexed="8"/>
      <name val="Arial"/>
      <family val="2"/>
    </font>
    <font>
      <sz val="8"/>
      <name val="Arial"/>
      <family val="2"/>
    </font>
    <font>
      <b/>
      <sz val="10"/>
      <color indexed="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0"/>
      <name val="Times New Roman"/>
      <family val="1"/>
    </font>
    <font>
      <sz val="10"/>
      <name val="Times New Roman"/>
      <family val="1"/>
    </font>
    <font>
      <b/>
      <sz val="10"/>
      <name val="Times New Roman"/>
      <family val="1"/>
    </font>
    <font>
      <b/>
      <vertAlign val="superscript"/>
      <sz val="10"/>
      <name val="Times New Roman"/>
      <family val="1"/>
    </font>
    <font>
      <vertAlign val="superscript"/>
      <sz val="10"/>
      <name val="Times New Roman"/>
      <family val="1"/>
    </font>
    <font>
      <b/>
      <sz val="10"/>
      <color rgb="FFFF0000"/>
      <name val="Times New Roman"/>
      <family val="1"/>
    </font>
    <font>
      <b/>
      <sz val="10"/>
      <color indexed="12"/>
      <name val="Times New Roman"/>
      <family val="1"/>
    </font>
    <font>
      <b/>
      <u/>
      <sz val="10"/>
      <name val="Times New Roman"/>
      <family val="1"/>
    </font>
    <font>
      <b/>
      <sz val="10"/>
      <color theme="0"/>
      <name val="Times New Roman"/>
      <family val="1"/>
    </font>
  </fonts>
  <fills count="34">
    <fill>
      <patternFill patternType="none"/>
    </fill>
    <fill>
      <patternFill patternType="gray125"/>
    </fill>
    <fill>
      <patternFill patternType="solid">
        <fgColor indexed="1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8">
    <border>
      <left/>
      <right/>
      <top/>
      <bottom/>
      <diagonal/>
    </border>
    <border>
      <left/>
      <right style="thin">
        <color indexed="64"/>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s>
  <cellStyleXfs count="44">
    <xf numFmtId="0" fontId="0" fillId="0" borderId="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3" fillId="27" borderId="0" applyNumberFormat="0" applyBorder="0" applyAlignment="0" applyProtection="0"/>
    <xf numFmtId="0" fontId="14" fillId="28" borderId="13" applyNumberFormat="0" applyAlignment="0" applyProtection="0"/>
    <xf numFmtId="0" fontId="15" fillId="29" borderId="14" applyNumberFormat="0" applyAlignment="0" applyProtection="0"/>
    <xf numFmtId="43" fontId="2" fillId="0" borderId="0" applyFont="0" applyFill="0" applyBorder="0" applyAlignment="0" applyProtection="0"/>
    <xf numFmtId="0" fontId="16" fillId="0" borderId="0" applyNumberFormat="0" applyFill="0" applyBorder="0" applyAlignment="0" applyProtection="0"/>
    <xf numFmtId="0" fontId="17" fillId="30" borderId="0" applyNumberFormat="0" applyBorder="0" applyAlignment="0" applyProtection="0"/>
    <xf numFmtId="0" fontId="18" fillId="0" borderId="15" applyNumberFormat="0" applyFill="0" applyAlignment="0" applyProtection="0"/>
    <xf numFmtId="0" fontId="19" fillId="0" borderId="16" applyNumberFormat="0" applyFill="0" applyAlignment="0" applyProtection="0"/>
    <xf numFmtId="0" fontId="20" fillId="0" borderId="17" applyNumberFormat="0" applyFill="0" applyAlignment="0" applyProtection="0"/>
    <xf numFmtId="0" fontId="20" fillId="0" borderId="0" applyNumberFormat="0" applyFill="0" applyBorder="0" applyAlignment="0" applyProtection="0"/>
    <xf numFmtId="0" fontId="21" fillId="31" borderId="13" applyNumberFormat="0" applyAlignment="0" applyProtection="0"/>
    <xf numFmtId="0" fontId="22" fillId="0" borderId="18" applyNumberFormat="0" applyFill="0" applyAlignment="0" applyProtection="0"/>
    <xf numFmtId="0" fontId="23" fillId="32" borderId="0" applyNumberFormat="0" applyBorder="0" applyAlignment="0" applyProtection="0"/>
    <xf numFmtId="0" fontId="11" fillId="0" borderId="0"/>
    <xf numFmtId="0" fontId="11" fillId="33" borderId="19" applyNumberFormat="0" applyFont="0" applyAlignment="0" applyProtection="0"/>
    <xf numFmtId="0" fontId="24" fillId="28" borderId="20" applyNumberFormat="0" applyAlignment="0" applyProtection="0"/>
    <xf numFmtId="0" fontId="25" fillId="0" borderId="0" applyNumberFormat="0" applyFill="0" applyBorder="0" applyAlignment="0" applyProtection="0"/>
    <xf numFmtId="0" fontId="26" fillId="0" borderId="21" applyNumberFormat="0" applyFill="0" applyAlignment="0" applyProtection="0"/>
    <xf numFmtId="0" fontId="27" fillId="0" borderId="0" applyNumberFormat="0" applyFill="0" applyBorder="0" applyAlignment="0" applyProtection="0"/>
  </cellStyleXfs>
  <cellXfs count="79">
    <xf numFmtId="0" fontId="0" fillId="0" borderId="0" xfId="0"/>
    <xf numFmtId="0" fontId="3" fillId="0" borderId="0" xfId="0" applyFont="1"/>
    <xf numFmtId="0" fontId="0" fillId="0" borderId="0" xfId="0" applyAlignment="1">
      <alignment horizontal="center"/>
    </xf>
    <xf numFmtId="0" fontId="0" fillId="0" borderId="0" xfId="0" applyAlignment="1">
      <alignment horizontal="left"/>
    </xf>
    <xf numFmtId="43" fontId="0" fillId="0" borderId="0" xfId="28" applyFont="1"/>
    <xf numFmtId="0" fontId="1" fillId="0" borderId="0" xfId="0" applyFont="1"/>
    <xf numFmtId="0" fontId="1" fillId="0" borderId="0" xfId="0" applyFont="1" applyAlignment="1">
      <alignment horizontal="center"/>
    </xf>
    <xf numFmtId="0" fontId="5" fillId="0" borderId="0" xfId="0" applyFont="1"/>
    <xf numFmtId="164" fontId="0" fillId="0" borderId="0" xfId="0" applyNumberFormat="1" applyAlignment="1">
      <alignment horizontal="center"/>
    </xf>
    <xf numFmtId="0" fontId="5" fillId="0" borderId="0" xfId="0" applyFont="1" applyAlignment="1">
      <alignment horizontal="center"/>
    </xf>
    <xf numFmtId="43" fontId="6" fillId="0" borderId="0" xfId="28" applyFont="1"/>
    <xf numFmtId="0" fontId="6" fillId="0" borderId="0" xfId="0" applyFont="1"/>
    <xf numFmtId="43" fontId="0" fillId="0" borderId="0" xfId="0" applyNumberFormat="1"/>
    <xf numFmtId="0" fontId="7" fillId="0" borderId="0" xfId="0" applyFont="1" applyAlignment="1">
      <alignment horizontal="center"/>
    </xf>
    <xf numFmtId="1" fontId="8" fillId="0" borderId="0" xfId="0" applyNumberFormat="1" applyFont="1"/>
    <xf numFmtId="4" fontId="8" fillId="0" borderId="0" xfId="0" applyNumberFormat="1" applyFont="1"/>
    <xf numFmtId="4" fontId="0" fillId="0" borderId="0" xfId="0" applyNumberFormat="1"/>
    <xf numFmtId="0" fontId="10" fillId="2" borderId="0" xfId="0" applyFont="1" applyFill="1" applyAlignment="1">
      <alignment horizontal="centerContinuous"/>
    </xf>
    <xf numFmtId="0" fontId="0" fillId="2" borderId="0" xfId="0" applyFill="1" applyAlignment="1">
      <alignment horizontal="centerContinuous"/>
    </xf>
    <xf numFmtId="4" fontId="28" fillId="0" borderId="0" xfId="0" applyNumberFormat="1" applyFont="1" applyFill="1" applyAlignment="1">
      <alignment vertical="center"/>
    </xf>
    <xf numFmtId="0" fontId="29" fillId="0" borderId="0" xfId="0" applyFont="1" applyFill="1" applyAlignment="1">
      <alignment vertical="center" wrapText="1"/>
    </xf>
    <xf numFmtId="0" fontId="33" fillId="0" borderId="0" xfId="0" applyFont="1" applyFill="1" applyAlignment="1">
      <alignment vertical="center" wrapText="1"/>
    </xf>
    <xf numFmtId="43" fontId="33" fillId="0" borderId="0" xfId="28" applyFont="1" applyFill="1" applyAlignment="1">
      <alignment vertical="center" wrapText="1"/>
    </xf>
    <xf numFmtId="43" fontId="29" fillId="0" borderId="0" xfId="28" applyFont="1" applyFill="1" applyAlignment="1">
      <alignment vertical="center" wrapText="1"/>
    </xf>
    <xf numFmtId="4" fontId="29" fillId="0" borderId="0" xfId="0" applyNumberFormat="1" applyFont="1" applyFill="1" applyAlignment="1">
      <alignment vertical="center" wrapText="1"/>
    </xf>
    <xf numFmtId="0" fontId="29" fillId="0" borderId="0" xfId="0" applyFont="1" applyFill="1"/>
    <xf numFmtId="0" fontId="29" fillId="0" borderId="0" xfId="0" applyFont="1" applyFill="1" applyAlignment="1">
      <alignment vertical="center"/>
    </xf>
    <xf numFmtId="4" fontId="29" fillId="0" borderId="0" xfId="0" applyNumberFormat="1" applyFont="1" applyFill="1" applyBorder="1" applyAlignment="1">
      <alignment vertical="center"/>
    </xf>
    <xf numFmtId="4" fontId="29" fillId="0" borderId="6" xfId="0" applyNumberFormat="1" applyFont="1" applyFill="1" applyBorder="1" applyAlignment="1">
      <alignment vertical="center"/>
    </xf>
    <xf numFmtId="4" fontId="29" fillId="0" borderId="0" xfId="0" applyNumberFormat="1" applyFont="1" applyFill="1" applyAlignment="1">
      <alignment vertical="center"/>
    </xf>
    <xf numFmtId="164" fontId="29" fillId="0" borderId="5" xfId="0" applyNumberFormat="1" applyFont="1" applyFill="1" applyBorder="1" applyAlignment="1">
      <alignment horizontal="center" vertical="center"/>
    </xf>
    <xf numFmtId="3" fontId="29" fillId="0" borderId="1" xfId="0" applyNumberFormat="1" applyFont="1" applyFill="1" applyBorder="1" applyAlignment="1">
      <alignment vertical="center"/>
    </xf>
    <xf numFmtId="4" fontId="29" fillId="0" borderId="7" xfId="0" applyNumberFormat="1" applyFont="1" applyFill="1" applyBorder="1" applyAlignment="1">
      <alignment vertical="center"/>
    </xf>
    <xf numFmtId="4" fontId="29" fillId="0" borderId="1" xfId="0" applyNumberFormat="1" applyFont="1" applyFill="1" applyBorder="1" applyAlignment="1">
      <alignment vertical="center"/>
    </xf>
    <xf numFmtId="0" fontId="29" fillId="0" borderId="5" xfId="0" applyFont="1" applyFill="1" applyBorder="1" applyAlignment="1">
      <alignment horizontal="center" vertical="center"/>
    </xf>
    <xf numFmtId="4" fontId="30" fillId="0" borderId="0" xfId="0" applyNumberFormat="1" applyFont="1" applyFill="1" applyBorder="1" applyAlignment="1">
      <alignment vertical="center"/>
    </xf>
    <xf numFmtId="4" fontId="30" fillId="0" borderId="6" xfId="0" applyNumberFormat="1" applyFont="1" applyFill="1" applyBorder="1" applyAlignment="1">
      <alignment vertical="center"/>
    </xf>
    <xf numFmtId="0" fontId="30" fillId="0" borderId="2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0" fillId="0" borderId="24" xfId="0" applyFont="1" applyFill="1" applyBorder="1" applyAlignment="1">
      <alignment vertical="center"/>
    </xf>
    <xf numFmtId="0" fontId="28" fillId="0" borderId="23" xfId="0" applyFont="1" applyFill="1" applyBorder="1" applyAlignment="1">
      <alignment vertical="center"/>
    </xf>
    <xf numFmtId="0" fontId="28" fillId="0" borderId="24" xfId="0" applyFont="1" applyFill="1" applyBorder="1" applyAlignment="1">
      <alignment vertical="center"/>
    </xf>
    <xf numFmtId="0" fontId="28" fillId="0" borderId="25" xfId="0" applyFont="1" applyFill="1" applyBorder="1" applyAlignment="1">
      <alignment vertical="center"/>
    </xf>
    <xf numFmtId="4" fontId="30" fillId="0" borderId="24" xfId="0" applyNumberFormat="1" applyFont="1" applyFill="1" applyBorder="1" applyAlignment="1">
      <alignment vertical="center"/>
    </xf>
    <xf numFmtId="4" fontId="30" fillId="0" borderId="25" xfId="0" applyNumberFormat="1" applyFont="1" applyFill="1" applyBorder="1" applyAlignment="1">
      <alignment vertical="center"/>
    </xf>
    <xf numFmtId="0" fontId="33" fillId="0" borderId="0" xfId="0" applyFont="1" applyFill="1" applyAlignment="1">
      <alignment vertical="center"/>
    </xf>
    <xf numFmtId="43" fontId="33" fillId="0" borderId="0" xfId="28" applyFont="1" applyFill="1" applyAlignment="1">
      <alignment vertical="center"/>
    </xf>
    <xf numFmtId="0" fontId="34" fillId="0" borderId="0" xfId="0" applyFont="1" applyFill="1" applyAlignment="1">
      <alignment vertical="center"/>
    </xf>
    <xf numFmtId="0" fontId="30" fillId="0" borderId="8" xfId="0" applyFont="1" applyFill="1" applyBorder="1" applyAlignment="1">
      <alignment horizontal="center" vertical="center"/>
    </xf>
    <xf numFmtId="0" fontId="30" fillId="0" borderId="2" xfId="0" applyFont="1" applyFill="1" applyBorder="1" applyAlignment="1">
      <alignment horizontal="center" vertical="center"/>
    </xf>
    <xf numFmtId="0" fontId="30" fillId="0" borderId="4" xfId="0" applyFont="1" applyFill="1" applyBorder="1" applyAlignment="1">
      <alignment horizontal="center" vertical="center" wrapText="1"/>
    </xf>
    <xf numFmtId="0" fontId="29" fillId="0" borderId="1" xfId="0" applyFont="1" applyFill="1" applyBorder="1" applyAlignment="1">
      <alignment vertical="center"/>
    </xf>
    <xf numFmtId="4" fontId="29" fillId="0" borderId="1" xfId="0" applyNumberFormat="1" applyFont="1" applyFill="1" applyBorder="1" applyAlignment="1">
      <alignment horizontal="right" vertical="center"/>
    </xf>
    <xf numFmtId="4" fontId="30" fillId="0" borderId="6" xfId="0" applyNumberFormat="1" applyFont="1" applyFill="1" applyBorder="1" applyAlignment="1">
      <alignment horizontal="right" vertical="center"/>
    </xf>
    <xf numFmtId="0" fontId="35" fillId="0" borderId="0" xfId="0" applyFont="1" applyFill="1" applyBorder="1" applyAlignment="1">
      <alignment vertical="center"/>
    </xf>
    <xf numFmtId="0" fontId="36" fillId="0" borderId="24" xfId="0" applyFont="1" applyFill="1" applyBorder="1" applyAlignment="1">
      <alignment vertical="center"/>
    </xf>
    <xf numFmtId="0" fontId="36" fillId="0" borderId="25" xfId="0" applyFont="1" applyFill="1" applyBorder="1" applyAlignment="1">
      <alignment vertical="center"/>
    </xf>
    <xf numFmtId="0" fontId="28" fillId="0" borderId="0" xfId="0" applyFont="1" applyFill="1" applyAlignment="1">
      <alignment vertical="center"/>
    </xf>
    <xf numFmtId="0" fontId="32" fillId="0" borderId="12" xfId="0" applyFont="1" applyFill="1" applyBorder="1" applyAlignment="1">
      <alignment horizontal="left" vertical="center" wrapText="1"/>
    </xf>
    <xf numFmtId="0" fontId="32" fillId="0" borderId="10" xfId="0" applyFont="1" applyFill="1" applyBorder="1" applyAlignment="1">
      <alignment horizontal="left" vertical="center" wrapText="1"/>
    </xf>
    <xf numFmtId="0" fontId="32" fillId="0" borderId="11"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4" fontId="28" fillId="0" borderId="0" xfId="0" applyNumberFormat="1" applyFont="1" applyFill="1" applyAlignment="1">
      <alignment horizontal="left" vertical="center"/>
    </xf>
    <xf numFmtId="0" fontId="30" fillId="0" borderId="0" xfId="0" applyFont="1" applyFill="1" applyBorder="1" applyAlignment="1">
      <alignment horizontal="left" vertical="center"/>
    </xf>
    <xf numFmtId="0" fontId="30" fillId="0" borderId="0" xfId="0" quotePrefix="1" applyFont="1" applyFill="1" applyBorder="1" applyAlignment="1">
      <alignment horizontal="left" vertical="center"/>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12" xfId="0" applyFont="1" applyFill="1" applyBorder="1" applyAlignment="1">
      <alignment horizontal="left" vertical="center" wrapText="1"/>
    </xf>
    <xf numFmtId="0" fontId="29" fillId="0" borderId="10" xfId="0" applyFont="1" applyFill="1" applyBorder="1" applyAlignment="1">
      <alignment horizontal="left" vertical="center" wrapText="1"/>
    </xf>
    <xf numFmtId="0" fontId="29" fillId="0" borderId="11" xfId="0" applyFont="1" applyFill="1" applyBorder="1" applyAlignment="1">
      <alignment horizontal="left" vertical="center" wrapText="1"/>
    </xf>
    <xf numFmtId="4" fontId="28" fillId="0" borderId="0" xfId="0" applyNumberFormat="1" applyFont="1" applyFill="1" applyBorder="1" applyAlignment="1">
      <alignment horizontal="left" vertical="center"/>
    </xf>
    <xf numFmtId="0" fontId="30" fillId="0" borderId="10" xfId="0" applyFont="1" applyFill="1" applyBorder="1" applyAlignment="1">
      <alignment horizontal="left" vertical="center"/>
    </xf>
    <xf numFmtId="0" fontId="29" fillId="0" borderId="8" xfId="0" applyFont="1" applyFill="1" applyBorder="1" applyAlignment="1">
      <alignment horizontal="left" vertical="center" wrapText="1"/>
    </xf>
    <xf numFmtId="0" fontId="29" fillId="0" borderId="26" xfId="0" applyFont="1" applyFill="1" applyBorder="1" applyAlignment="1">
      <alignment horizontal="left" vertical="center" wrapText="1"/>
    </xf>
    <xf numFmtId="0" fontId="29" fillId="0" borderId="27" xfId="0" applyFont="1" applyFill="1" applyBorder="1" applyAlignment="1">
      <alignment horizontal="left" vertical="center"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38"/>
    <cellStyle name="Note 2" xfId="39"/>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queryTables/queryTable1.xml><?xml version="1.0" encoding="utf-8"?>
<queryTable xmlns="http://schemas.openxmlformats.org/spreadsheetml/2006/main" name="Query from !ORACLE" connectionId="1" autoFormatId="16" applyNumberFormats="0" applyBorderFormats="0" applyFontFormats="1" applyPatternFormats="1" applyAlignmentFormats="0" applyWidthHeightFormats="0">
  <queryTableRefresh nextId="8">
    <queryTableFields count="7">
      <queryTableField id="1" name="BEG_SCH_YR"/>
      <queryTableField id="2" name="EDAGENCY_NUM"/>
      <queryTableField id="3" name="JKPK"/>
      <queryTableField id="4" name="ELEM"/>
      <queryTableField id="5" name="SEC"/>
      <queryTableField id="6" name="UG"/>
      <queryTableField id="7" name="OVERAGE"/>
    </queryTableFields>
  </queryTableRefresh>
</query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47"/>
  <sheetViews>
    <sheetView showGridLines="0" tabSelected="1" workbookViewId="0">
      <pane ySplit="5" topLeftCell="A6" activePane="bottomLeft" state="frozen"/>
      <selection activeCell="C6" sqref="C6"/>
      <selection pane="bottomLeft" sqref="A1:H1"/>
    </sheetView>
  </sheetViews>
  <sheetFormatPr defaultColWidth="9.140625" defaultRowHeight="12.75" x14ac:dyDescent="0.2"/>
  <cols>
    <col min="1" max="1" width="9.140625" style="25"/>
    <col min="2" max="2" width="29.85546875" style="25" customWidth="1"/>
    <col min="3" max="3" width="9.5703125" style="25" customWidth="1"/>
    <col min="4" max="4" width="15" style="25" customWidth="1"/>
    <col min="5" max="5" width="13" style="25" customWidth="1"/>
    <col min="6" max="6" width="9.5703125" style="25" customWidth="1"/>
    <col min="7" max="7" width="15.85546875" style="25" customWidth="1"/>
    <col min="8" max="8" width="13" style="25" customWidth="1"/>
    <col min="9" max="16384" width="9.140625" style="25"/>
  </cols>
  <sheetData>
    <row r="1" spans="1:22" ht="4.5" customHeight="1" x14ac:dyDescent="0.2">
      <c r="A1" s="65" t="s">
        <v>369</v>
      </c>
      <c r="B1" s="65"/>
      <c r="C1" s="65"/>
      <c r="D1" s="65"/>
      <c r="E1" s="65"/>
      <c r="F1" s="65"/>
      <c r="G1" s="65"/>
      <c r="H1" s="65"/>
      <c r="I1" s="19"/>
      <c r="J1" s="19"/>
      <c r="K1" s="19"/>
      <c r="L1" s="19"/>
    </row>
    <row r="2" spans="1:22" ht="15.75" customHeight="1" x14ac:dyDescent="0.2">
      <c r="A2" s="66" t="s">
        <v>367</v>
      </c>
      <c r="B2" s="66"/>
      <c r="C2" s="66"/>
      <c r="D2" s="66"/>
      <c r="E2" s="66"/>
      <c r="F2" s="66"/>
      <c r="G2" s="66"/>
      <c r="H2" s="66"/>
      <c r="V2" s="25">
        <v>2012</v>
      </c>
    </row>
    <row r="3" spans="1:22" x14ac:dyDescent="0.2">
      <c r="A3" s="67" t="s">
        <v>360</v>
      </c>
      <c r="B3" s="67"/>
      <c r="C3" s="67"/>
      <c r="D3" s="67"/>
      <c r="E3" s="67"/>
      <c r="F3" s="67"/>
      <c r="G3" s="67"/>
      <c r="H3" s="67"/>
    </row>
    <row r="4" spans="1:22" ht="13.5" thickBot="1" x14ac:dyDescent="0.25">
      <c r="A4" s="66" t="s">
        <v>400</v>
      </c>
      <c r="B4" s="66"/>
      <c r="C4" s="66"/>
      <c r="D4" s="66"/>
      <c r="E4" s="66"/>
      <c r="F4" s="66"/>
      <c r="G4" s="66"/>
      <c r="H4" s="66"/>
    </row>
    <row r="5" spans="1:22" s="20" customFormat="1" ht="54.75" thickBot="1" x14ac:dyDescent="0.25">
      <c r="A5" s="37" t="s">
        <v>348</v>
      </c>
      <c r="B5" s="38" t="s">
        <v>364</v>
      </c>
      <c r="C5" s="38" t="s">
        <v>370</v>
      </c>
      <c r="D5" s="38" t="s">
        <v>371</v>
      </c>
      <c r="E5" s="38" t="s">
        <v>361</v>
      </c>
      <c r="F5" s="38" t="s">
        <v>372</v>
      </c>
      <c r="G5" s="38" t="s">
        <v>373</v>
      </c>
      <c r="H5" s="39" t="s">
        <v>362</v>
      </c>
    </row>
    <row r="6" spans="1:22" s="26" customFormat="1" ht="13.5" thickBot="1" x14ac:dyDescent="0.25">
      <c r="A6" s="41" t="s">
        <v>383</v>
      </c>
      <c r="B6" s="40" t="s">
        <v>112</v>
      </c>
      <c r="C6" s="42" t="s">
        <v>383</v>
      </c>
      <c r="D6" s="42" t="s">
        <v>383</v>
      </c>
      <c r="E6" s="42" t="s">
        <v>383</v>
      </c>
      <c r="F6" s="42" t="s">
        <v>383</v>
      </c>
      <c r="G6" s="42" t="s">
        <v>383</v>
      </c>
      <c r="H6" s="43" t="s">
        <v>383</v>
      </c>
    </row>
    <row r="7" spans="1:22" s="26" customFormat="1" x14ac:dyDescent="0.2">
      <c r="A7" s="30">
        <v>1</v>
      </c>
      <c r="B7" s="31" t="s">
        <v>218</v>
      </c>
      <c r="C7" s="32">
        <v>251.23000000000002</v>
      </c>
      <c r="D7" s="27">
        <v>3096.7670499999999</v>
      </c>
      <c r="E7" s="33">
        <v>12.33</v>
      </c>
      <c r="F7" s="27">
        <v>163.87</v>
      </c>
      <c r="G7" s="27">
        <v>1914.6212</v>
      </c>
      <c r="H7" s="28">
        <v>11.68</v>
      </c>
      <c r="J7" s="29"/>
    </row>
    <row r="8" spans="1:22" s="26" customFormat="1" x14ac:dyDescent="0.2">
      <c r="A8" s="30">
        <v>2</v>
      </c>
      <c r="B8" s="31" t="s">
        <v>219</v>
      </c>
      <c r="C8" s="32">
        <v>691.13999999999987</v>
      </c>
      <c r="D8" s="27">
        <v>8213.7777000000006</v>
      </c>
      <c r="E8" s="33">
        <v>11.88</v>
      </c>
      <c r="F8" s="27">
        <v>412.03999999999996</v>
      </c>
      <c r="G8" s="27">
        <v>5089.2818100000004</v>
      </c>
      <c r="H8" s="28">
        <v>12.35</v>
      </c>
    </row>
    <row r="9" spans="1:22" s="26" customFormat="1" x14ac:dyDescent="0.2">
      <c r="A9" s="30">
        <v>3</v>
      </c>
      <c r="B9" s="31" t="s">
        <v>111</v>
      </c>
      <c r="C9" s="32">
        <v>105.97</v>
      </c>
      <c r="D9" s="27">
        <v>1206.9827600000001</v>
      </c>
      <c r="E9" s="33">
        <v>11.39</v>
      </c>
      <c r="F9" s="27">
        <v>64.7</v>
      </c>
      <c r="G9" s="27">
        <v>524.70524</v>
      </c>
      <c r="H9" s="28">
        <v>8.11</v>
      </c>
    </row>
    <row r="10" spans="1:22" s="26" customFormat="1" x14ac:dyDescent="0.2">
      <c r="A10" s="30">
        <v>4</v>
      </c>
      <c r="B10" s="31" t="s">
        <v>220</v>
      </c>
      <c r="C10" s="32">
        <v>73.45</v>
      </c>
      <c r="D10" s="27">
        <v>1065.0824600000001</v>
      </c>
      <c r="E10" s="33">
        <v>14.5</v>
      </c>
      <c r="F10" s="27">
        <v>47.75</v>
      </c>
      <c r="G10" s="27">
        <v>626.42354</v>
      </c>
      <c r="H10" s="28">
        <v>13.12</v>
      </c>
    </row>
    <row r="11" spans="1:22" s="26" customFormat="1" x14ac:dyDescent="0.2">
      <c r="A11" s="30">
        <v>5</v>
      </c>
      <c r="B11" s="31" t="s">
        <v>221</v>
      </c>
      <c r="C11" s="32">
        <v>212.5</v>
      </c>
      <c r="D11" s="27">
        <v>2442.2587600000002</v>
      </c>
      <c r="E11" s="33">
        <v>11.49</v>
      </c>
      <c r="F11" s="27">
        <v>161</v>
      </c>
      <c r="G11" s="27">
        <v>1400.4176199999999</v>
      </c>
      <c r="H11" s="28">
        <v>8.6999999999999993</v>
      </c>
    </row>
    <row r="12" spans="1:22" s="26" customFormat="1" x14ac:dyDescent="0.2">
      <c r="A12" s="30">
        <v>6</v>
      </c>
      <c r="B12" s="31" t="s">
        <v>222</v>
      </c>
      <c r="C12" s="32">
        <v>103.5</v>
      </c>
      <c r="D12" s="27">
        <v>1315.7225400000002</v>
      </c>
      <c r="E12" s="33">
        <v>12.71</v>
      </c>
      <c r="F12" s="27">
        <v>69.25</v>
      </c>
      <c r="G12" s="27">
        <v>853.71103999999991</v>
      </c>
      <c r="H12" s="28">
        <v>12.33</v>
      </c>
    </row>
    <row r="13" spans="1:22" s="26" customFormat="1" x14ac:dyDescent="0.2">
      <c r="A13" s="30">
        <v>7</v>
      </c>
      <c r="B13" s="31" t="s">
        <v>223</v>
      </c>
      <c r="C13" s="32">
        <v>1797.8500000000001</v>
      </c>
      <c r="D13" s="27">
        <v>17074.859659999998</v>
      </c>
      <c r="E13" s="33">
        <v>9.5</v>
      </c>
      <c r="F13" s="27">
        <v>767.70999999999992</v>
      </c>
      <c r="G13" s="27">
        <v>8753.9968599999993</v>
      </c>
      <c r="H13" s="28">
        <v>11.4</v>
      </c>
    </row>
    <row r="14" spans="1:22" s="26" customFormat="1" x14ac:dyDescent="0.2">
      <c r="A14" s="30">
        <v>8</v>
      </c>
      <c r="B14" s="31" t="s">
        <v>224</v>
      </c>
      <c r="C14" s="32">
        <v>455.73</v>
      </c>
      <c r="D14" s="27">
        <v>5921.6727699999992</v>
      </c>
      <c r="E14" s="33">
        <v>12.99</v>
      </c>
      <c r="F14" s="27">
        <v>307.3</v>
      </c>
      <c r="G14" s="27">
        <v>3394.2799800000003</v>
      </c>
      <c r="H14" s="28">
        <v>11.05</v>
      </c>
    </row>
    <row r="15" spans="1:22" s="26" customFormat="1" x14ac:dyDescent="0.2">
      <c r="A15" s="30">
        <v>9</v>
      </c>
      <c r="B15" s="31" t="s">
        <v>225</v>
      </c>
      <c r="C15" s="32">
        <v>36.65</v>
      </c>
      <c r="D15" s="27">
        <v>311.86389000000003</v>
      </c>
      <c r="E15" s="33">
        <v>8.51</v>
      </c>
      <c r="F15" s="27">
        <v>23.380000000000003</v>
      </c>
      <c r="G15" s="27">
        <v>205.39054000000002</v>
      </c>
      <c r="H15" s="28">
        <v>8.7799999999999994</v>
      </c>
    </row>
    <row r="16" spans="1:22" s="26" customFormat="1" x14ac:dyDescent="0.2">
      <c r="A16" s="30">
        <v>10</v>
      </c>
      <c r="B16" s="31" t="s">
        <v>368</v>
      </c>
      <c r="C16" s="32">
        <v>432.46</v>
      </c>
      <c r="D16" s="27">
        <v>5611.83032</v>
      </c>
      <c r="E16" s="33">
        <v>12.98</v>
      </c>
      <c r="F16" s="27">
        <v>315.65000000000003</v>
      </c>
      <c r="G16" s="27">
        <v>3809.8606199999999</v>
      </c>
      <c r="H16" s="28">
        <v>12.07</v>
      </c>
    </row>
    <row r="17" spans="1:8" s="26" customFormat="1" x14ac:dyDescent="0.2">
      <c r="A17" s="30">
        <v>11</v>
      </c>
      <c r="B17" s="31" t="s">
        <v>226</v>
      </c>
      <c r="C17" s="32">
        <v>37.25</v>
      </c>
      <c r="D17" s="27">
        <v>411.94186999999999</v>
      </c>
      <c r="E17" s="33">
        <v>11.06</v>
      </c>
      <c r="F17" s="27">
        <v>29</v>
      </c>
      <c r="G17" s="27">
        <v>309.29072000000002</v>
      </c>
      <c r="H17" s="28">
        <v>10.67</v>
      </c>
    </row>
    <row r="18" spans="1:8" s="26" customFormat="1" x14ac:dyDescent="0.2">
      <c r="A18" s="30">
        <v>12</v>
      </c>
      <c r="B18" s="31" t="s">
        <v>227</v>
      </c>
      <c r="C18" s="32">
        <v>207.83</v>
      </c>
      <c r="D18" s="27">
        <v>2593.9352199999994</v>
      </c>
      <c r="E18" s="33">
        <v>12.48</v>
      </c>
      <c r="F18" s="27">
        <v>148.75</v>
      </c>
      <c r="G18" s="27">
        <v>1927.33943</v>
      </c>
      <c r="H18" s="28">
        <v>12.96</v>
      </c>
    </row>
    <row r="19" spans="1:8" s="26" customFormat="1" x14ac:dyDescent="0.2">
      <c r="A19" s="30">
        <v>13</v>
      </c>
      <c r="B19" s="31" t="s">
        <v>228</v>
      </c>
      <c r="C19" s="32">
        <v>60.1</v>
      </c>
      <c r="D19" s="27">
        <v>952.47397000000001</v>
      </c>
      <c r="E19" s="33">
        <v>15.85</v>
      </c>
      <c r="F19" s="27">
        <v>81</v>
      </c>
      <c r="G19" s="27">
        <v>590.19074000000001</v>
      </c>
      <c r="H19" s="28">
        <v>7.29</v>
      </c>
    </row>
    <row r="20" spans="1:8" s="26" customFormat="1" x14ac:dyDescent="0.2">
      <c r="A20" s="30">
        <v>14</v>
      </c>
      <c r="B20" s="31" t="s">
        <v>229</v>
      </c>
      <c r="C20" s="32">
        <v>124.45</v>
      </c>
      <c r="D20" s="27">
        <v>1615.06242</v>
      </c>
      <c r="E20" s="33">
        <v>12.98</v>
      </c>
      <c r="F20" s="27">
        <v>99</v>
      </c>
      <c r="G20" s="27">
        <v>1109.1192900000001</v>
      </c>
      <c r="H20" s="28">
        <v>11.2</v>
      </c>
    </row>
    <row r="21" spans="1:8" s="26" customFormat="1" x14ac:dyDescent="0.2">
      <c r="A21" s="30">
        <v>15</v>
      </c>
      <c r="B21" s="31" t="s">
        <v>230</v>
      </c>
      <c r="C21" s="32">
        <v>87.440000000000012</v>
      </c>
      <c r="D21" s="27">
        <v>1273.2602299999999</v>
      </c>
      <c r="E21" s="33">
        <v>14.56</v>
      </c>
      <c r="F21" s="27">
        <v>57.04</v>
      </c>
      <c r="G21" s="27">
        <v>658.98847999999998</v>
      </c>
      <c r="H21" s="28">
        <v>11.55</v>
      </c>
    </row>
    <row r="22" spans="1:8" s="26" customFormat="1" x14ac:dyDescent="0.2">
      <c r="A22" s="30">
        <v>16</v>
      </c>
      <c r="B22" s="31" t="s">
        <v>231</v>
      </c>
      <c r="C22" s="32">
        <v>315.25</v>
      </c>
      <c r="D22" s="27">
        <v>4596.1378599999998</v>
      </c>
      <c r="E22" s="33">
        <v>14.58</v>
      </c>
      <c r="F22" s="27">
        <v>250.8</v>
      </c>
      <c r="G22" s="27">
        <v>3007.1953599999997</v>
      </c>
      <c r="H22" s="28">
        <v>11.99</v>
      </c>
    </row>
    <row r="23" spans="1:8" s="26" customFormat="1" x14ac:dyDescent="0.2">
      <c r="A23" s="30">
        <v>17</v>
      </c>
      <c r="B23" s="31" t="s">
        <v>232</v>
      </c>
      <c r="C23" s="32">
        <v>171.75</v>
      </c>
      <c r="D23" s="27">
        <v>2652.8928500000002</v>
      </c>
      <c r="E23" s="33">
        <v>15.45</v>
      </c>
      <c r="F23" s="27">
        <v>130.98000000000002</v>
      </c>
      <c r="G23" s="27">
        <v>1422.0594199999998</v>
      </c>
      <c r="H23" s="28">
        <v>10.86</v>
      </c>
    </row>
    <row r="24" spans="1:8" s="26" customFormat="1" x14ac:dyDescent="0.2">
      <c r="A24" s="30">
        <v>18</v>
      </c>
      <c r="B24" s="31" t="s">
        <v>233</v>
      </c>
      <c r="C24" s="32">
        <v>147.82999999999998</v>
      </c>
      <c r="D24" s="27">
        <v>2240.2577899999997</v>
      </c>
      <c r="E24" s="33">
        <v>15.15</v>
      </c>
      <c r="F24" s="27">
        <v>157.44999999999999</v>
      </c>
      <c r="G24" s="27">
        <v>1338.3029099999999</v>
      </c>
      <c r="H24" s="28">
        <v>8.5</v>
      </c>
    </row>
    <row r="25" spans="1:8" s="26" customFormat="1" x14ac:dyDescent="0.2">
      <c r="A25" s="30">
        <v>19</v>
      </c>
      <c r="B25" s="31" t="s">
        <v>234</v>
      </c>
      <c r="C25" s="32">
        <v>33.57</v>
      </c>
      <c r="D25" s="27">
        <v>373.67793999999998</v>
      </c>
      <c r="E25" s="33">
        <v>11.13</v>
      </c>
      <c r="F25" s="27">
        <v>28.09</v>
      </c>
      <c r="G25" s="27">
        <v>222.89078000000001</v>
      </c>
      <c r="H25" s="28">
        <v>7.93</v>
      </c>
    </row>
    <row r="26" spans="1:8" s="26" customFormat="1" x14ac:dyDescent="0.2">
      <c r="A26" s="30">
        <v>20</v>
      </c>
      <c r="B26" s="31" t="s">
        <v>235</v>
      </c>
      <c r="C26" s="32">
        <v>80.75</v>
      </c>
      <c r="D26" s="27">
        <v>1091.4081600000002</v>
      </c>
      <c r="E26" s="33">
        <v>13.52</v>
      </c>
      <c r="F26" s="27">
        <v>99</v>
      </c>
      <c r="G26" s="27">
        <v>663.31925000000001</v>
      </c>
      <c r="H26" s="28">
        <v>6.7</v>
      </c>
    </row>
    <row r="27" spans="1:8" s="26" customFormat="1" x14ac:dyDescent="0.2">
      <c r="A27" s="30">
        <v>21</v>
      </c>
      <c r="B27" s="31" t="s">
        <v>236</v>
      </c>
      <c r="C27" s="32">
        <v>2730.1</v>
      </c>
      <c r="D27" s="27">
        <v>36228.203289999998</v>
      </c>
      <c r="E27" s="33">
        <v>13.27</v>
      </c>
      <c r="F27" s="27">
        <v>1745.3500000000001</v>
      </c>
      <c r="G27" s="27">
        <v>23468.981040000002</v>
      </c>
      <c r="H27" s="28">
        <v>13.45</v>
      </c>
    </row>
    <row r="28" spans="1:8" s="26" customFormat="1" x14ac:dyDescent="0.2">
      <c r="A28" s="30">
        <v>22</v>
      </c>
      <c r="B28" s="31" t="s">
        <v>237</v>
      </c>
      <c r="C28" s="32">
        <v>89</v>
      </c>
      <c r="D28" s="27">
        <v>1105.36628</v>
      </c>
      <c r="E28" s="33">
        <v>12.42</v>
      </c>
      <c r="F28" s="27">
        <v>71.710000000000008</v>
      </c>
      <c r="G28" s="27">
        <v>818.03487999999993</v>
      </c>
      <c r="H28" s="28">
        <v>11.41</v>
      </c>
    </row>
    <row r="29" spans="1:8" s="26" customFormat="1" x14ac:dyDescent="0.2">
      <c r="A29" s="30">
        <v>23</v>
      </c>
      <c r="B29" s="31" t="s">
        <v>238</v>
      </c>
      <c r="C29" s="32">
        <v>31</v>
      </c>
      <c r="D29" s="27">
        <v>321.50301000000002</v>
      </c>
      <c r="E29" s="33">
        <v>10.37</v>
      </c>
      <c r="F29" s="27">
        <v>20.13</v>
      </c>
      <c r="G29" s="27">
        <v>254.77848</v>
      </c>
      <c r="H29" s="28">
        <v>12.66</v>
      </c>
    </row>
    <row r="30" spans="1:8" s="26" customFormat="1" x14ac:dyDescent="0.2">
      <c r="A30" s="30">
        <v>24</v>
      </c>
      <c r="B30" s="31" t="s">
        <v>239</v>
      </c>
      <c r="C30" s="32">
        <v>416</v>
      </c>
      <c r="D30" s="27">
        <v>4878.0664099999995</v>
      </c>
      <c r="E30" s="33">
        <v>11.73</v>
      </c>
      <c r="F30" s="27">
        <v>214</v>
      </c>
      <c r="G30" s="27">
        <v>3043.6333300000001</v>
      </c>
      <c r="H30" s="28">
        <v>14.22</v>
      </c>
    </row>
    <row r="31" spans="1:8" s="26" customFormat="1" x14ac:dyDescent="0.2">
      <c r="A31" s="30">
        <v>25</v>
      </c>
      <c r="B31" s="31" t="s">
        <v>240</v>
      </c>
      <c r="C31" s="32">
        <v>66.5</v>
      </c>
      <c r="D31" s="27">
        <v>739.36570000000006</v>
      </c>
      <c r="E31" s="33">
        <v>11.12</v>
      </c>
      <c r="F31" s="27">
        <v>38</v>
      </c>
      <c r="G31" s="27">
        <v>487.05146999999999</v>
      </c>
      <c r="H31" s="28">
        <v>12.82</v>
      </c>
    </row>
    <row r="32" spans="1:8" s="26" customFormat="1" x14ac:dyDescent="0.2">
      <c r="A32" s="30">
        <v>26</v>
      </c>
      <c r="B32" s="31" t="s">
        <v>241</v>
      </c>
      <c r="C32" s="32">
        <v>101.89</v>
      </c>
      <c r="D32" s="27">
        <v>1260.5730000000001</v>
      </c>
      <c r="E32" s="33">
        <v>12.37</v>
      </c>
      <c r="F32" s="27">
        <v>66.77</v>
      </c>
      <c r="G32" s="27">
        <v>731.05060000000003</v>
      </c>
      <c r="H32" s="28">
        <v>10.95</v>
      </c>
    </row>
    <row r="33" spans="1:8" s="26" customFormat="1" x14ac:dyDescent="0.2">
      <c r="A33" s="30">
        <v>27</v>
      </c>
      <c r="B33" s="31" t="s">
        <v>242</v>
      </c>
      <c r="C33" s="32">
        <v>181.07</v>
      </c>
      <c r="D33" s="27">
        <v>2610.7486800000001</v>
      </c>
      <c r="E33" s="33">
        <v>14.42</v>
      </c>
      <c r="F33" s="27">
        <v>131.05000000000001</v>
      </c>
      <c r="G33" s="27">
        <v>1509.2046699999999</v>
      </c>
      <c r="H33" s="28">
        <v>11.52</v>
      </c>
    </row>
    <row r="34" spans="1:8" s="26" customFormat="1" x14ac:dyDescent="0.2">
      <c r="A34" s="30">
        <v>28</v>
      </c>
      <c r="B34" s="31" t="s">
        <v>243</v>
      </c>
      <c r="C34" s="32">
        <v>71.13</v>
      </c>
      <c r="D34" s="27">
        <v>792.51466000000005</v>
      </c>
      <c r="E34" s="33">
        <v>11.14</v>
      </c>
      <c r="F34" s="27">
        <v>42.11</v>
      </c>
      <c r="G34" s="27">
        <v>440.71345999999994</v>
      </c>
      <c r="H34" s="28">
        <v>10.47</v>
      </c>
    </row>
    <row r="35" spans="1:8" s="26" customFormat="1" ht="15.75" x14ac:dyDescent="0.2">
      <c r="A35" s="30">
        <v>29</v>
      </c>
      <c r="B35" s="31" t="s">
        <v>374</v>
      </c>
      <c r="C35" s="32">
        <v>9019.2900000000009</v>
      </c>
      <c r="D35" s="27">
        <v>111281.39679000001</v>
      </c>
      <c r="E35" s="33">
        <v>12.34</v>
      </c>
      <c r="F35" s="27">
        <v>5613.36</v>
      </c>
      <c r="G35" s="27">
        <v>72647.713860000003</v>
      </c>
      <c r="H35" s="28">
        <v>12.94</v>
      </c>
    </row>
    <row r="36" spans="1:8" s="26" customFormat="1" x14ac:dyDescent="0.2">
      <c r="A36" s="30">
        <v>30</v>
      </c>
      <c r="B36" s="31" t="s">
        <v>244</v>
      </c>
      <c r="C36" s="32">
        <v>523.08000000000004</v>
      </c>
      <c r="D36" s="27">
        <v>6314.6454199999998</v>
      </c>
      <c r="E36" s="33">
        <v>12.07</v>
      </c>
      <c r="F36" s="27">
        <v>411.28000000000003</v>
      </c>
      <c r="G36" s="27">
        <v>4483.36319</v>
      </c>
      <c r="H36" s="28">
        <v>10.9</v>
      </c>
    </row>
    <row r="37" spans="1:8" s="26" customFormat="1" x14ac:dyDescent="0.2">
      <c r="A37" s="30">
        <v>31</v>
      </c>
      <c r="B37" s="31" t="s">
        <v>245</v>
      </c>
      <c r="C37" s="32">
        <v>96.600000000000009</v>
      </c>
      <c r="D37" s="27">
        <v>1138.8932000000002</v>
      </c>
      <c r="E37" s="33">
        <v>11.79</v>
      </c>
      <c r="F37" s="27">
        <v>58.35</v>
      </c>
      <c r="G37" s="27">
        <v>828.96929</v>
      </c>
      <c r="H37" s="28">
        <v>14.21</v>
      </c>
    </row>
    <row r="38" spans="1:8" s="26" customFormat="1" x14ac:dyDescent="0.2">
      <c r="A38" s="30">
        <v>32</v>
      </c>
      <c r="B38" s="31" t="s">
        <v>246</v>
      </c>
      <c r="C38" s="32">
        <v>151.07</v>
      </c>
      <c r="D38" s="27">
        <v>2055.0059799999999</v>
      </c>
      <c r="E38" s="33">
        <v>13.6</v>
      </c>
      <c r="F38" s="27">
        <v>110.87</v>
      </c>
      <c r="G38" s="27">
        <v>1306.0706700000001</v>
      </c>
      <c r="H38" s="28">
        <v>11.78</v>
      </c>
    </row>
    <row r="39" spans="1:8" s="26" customFormat="1" x14ac:dyDescent="0.2">
      <c r="A39" s="30">
        <v>33</v>
      </c>
      <c r="B39" s="31" t="s">
        <v>247</v>
      </c>
      <c r="C39" s="32">
        <v>372.28000000000003</v>
      </c>
      <c r="D39" s="27">
        <v>4274.5114800000001</v>
      </c>
      <c r="E39" s="33">
        <v>11.48</v>
      </c>
      <c r="F39" s="27">
        <v>220.37</v>
      </c>
      <c r="G39" s="27">
        <v>2536.9653400000002</v>
      </c>
      <c r="H39" s="28">
        <v>11.51</v>
      </c>
    </row>
    <row r="40" spans="1:8" s="26" customFormat="1" x14ac:dyDescent="0.2">
      <c r="A40" s="30">
        <v>34</v>
      </c>
      <c r="B40" s="31" t="s">
        <v>248</v>
      </c>
      <c r="C40" s="32">
        <v>581.04</v>
      </c>
      <c r="D40" s="27">
        <v>8074.48002</v>
      </c>
      <c r="E40" s="33">
        <v>13.9</v>
      </c>
      <c r="F40" s="27">
        <v>429.53999999999996</v>
      </c>
      <c r="G40" s="27">
        <v>5262.3706000000002</v>
      </c>
      <c r="H40" s="28">
        <v>12.25</v>
      </c>
    </row>
    <row r="41" spans="1:8" s="26" customFormat="1" x14ac:dyDescent="0.2">
      <c r="A41" s="30">
        <v>35</v>
      </c>
      <c r="B41" s="31" t="s">
        <v>249</v>
      </c>
      <c r="C41" s="32">
        <v>113.7</v>
      </c>
      <c r="D41" s="27">
        <v>1394.5555099999997</v>
      </c>
      <c r="E41" s="33">
        <v>12.27</v>
      </c>
      <c r="F41" s="27">
        <v>88.02</v>
      </c>
      <c r="G41" s="27">
        <v>967.25142999999991</v>
      </c>
      <c r="H41" s="28">
        <v>10.99</v>
      </c>
    </row>
    <row r="42" spans="1:8" s="26" customFormat="1" x14ac:dyDescent="0.2">
      <c r="A42" s="30">
        <v>36</v>
      </c>
      <c r="B42" s="31" t="s">
        <v>250</v>
      </c>
      <c r="C42" s="32">
        <v>254.17000000000002</v>
      </c>
      <c r="D42" s="27">
        <v>3060.3488200000002</v>
      </c>
      <c r="E42" s="33">
        <v>12.04</v>
      </c>
      <c r="F42" s="27">
        <v>146.22999999999999</v>
      </c>
      <c r="G42" s="27">
        <v>2127.76161</v>
      </c>
      <c r="H42" s="28">
        <v>14.55</v>
      </c>
    </row>
    <row r="43" spans="1:8" s="26" customFormat="1" x14ac:dyDescent="0.2">
      <c r="A43" s="30">
        <v>37</v>
      </c>
      <c r="B43" s="31" t="s">
        <v>251</v>
      </c>
      <c r="C43" s="32">
        <v>132.30000000000001</v>
      </c>
      <c r="D43" s="27">
        <v>1527.0900299999998</v>
      </c>
      <c r="E43" s="33">
        <v>11.54</v>
      </c>
      <c r="F43" s="27">
        <v>84.87</v>
      </c>
      <c r="G43" s="27">
        <v>992.87933999999996</v>
      </c>
      <c r="H43" s="28">
        <v>11.7</v>
      </c>
    </row>
    <row r="44" spans="1:8" s="26" customFormat="1" x14ac:dyDescent="0.2">
      <c r="A44" s="30">
        <v>38</v>
      </c>
      <c r="B44" s="31" t="s">
        <v>252</v>
      </c>
      <c r="C44" s="32">
        <v>98.72</v>
      </c>
      <c r="D44" s="27">
        <v>929.98114999999996</v>
      </c>
      <c r="E44" s="33">
        <v>9.42</v>
      </c>
      <c r="F44" s="27">
        <v>72.650000000000006</v>
      </c>
      <c r="G44" s="27">
        <v>578.89823999999999</v>
      </c>
      <c r="H44" s="28">
        <v>7.97</v>
      </c>
    </row>
    <row r="45" spans="1:8" s="26" customFormat="1" x14ac:dyDescent="0.2">
      <c r="A45" s="30">
        <v>39</v>
      </c>
      <c r="B45" s="31" t="s">
        <v>253</v>
      </c>
      <c r="C45" s="32">
        <v>157</v>
      </c>
      <c r="D45" s="27">
        <v>1823.2701400000001</v>
      </c>
      <c r="E45" s="33">
        <v>11.61</v>
      </c>
      <c r="F45" s="27">
        <v>92.84</v>
      </c>
      <c r="G45" s="27">
        <v>1155.08619</v>
      </c>
      <c r="H45" s="28">
        <v>12.44</v>
      </c>
    </row>
    <row r="46" spans="1:8" s="26" customFormat="1" ht="15.75" x14ac:dyDescent="0.2">
      <c r="A46" s="30">
        <v>40</v>
      </c>
      <c r="B46" s="31" t="s">
        <v>375</v>
      </c>
      <c r="C46" s="32">
        <v>122.89999999999999</v>
      </c>
      <c r="D46" s="27">
        <v>1378.3522600000001</v>
      </c>
      <c r="E46" s="33">
        <v>11.22</v>
      </c>
      <c r="F46" s="27">
        <v>73</v>
      </c>
      <c r="G46" s="27">
        <v>833.57377999999994</v>
      </c>
      <c r="H46" s="28">
        <v>11.42</v>
      </c>
    </row>
    <row r="47" spans="1:8" s="26" customFormat="1" x14ac:dyDescent="0.2">
      <c r="A47" s="30">
        <v>41</v>
      </c>
      <c r="B47" s="31" t="s">
        <v>254</v>
      </c>
      <c r="C47" s="32">
        <v>216.6</v>
      </c>
      <c r="D47" s="27">
        <v>2851.6568899999997</v>
      </c>
      <c r="E47" s="33">
        <v>13.17</v>
      </c>
      <c r="F47" s="27">
        <v>252.3</v>
      </c>
      <c r="G47" s="27">
        <v>1860.7911799999999</v>
      </c>
      <c r="H47" s="28">
        <v>7.38</v>
      </c>
    </row>
    <row r="48" spans="1:8" s="26" customFormat="1" x14ac:dyDescent="0.2">
      <c r="A48" s="30">
        <v>42</v>
      </c>
      <c r="B48" s="31" t="s">
        <v>255</v>
      </c>
      <c r="C48" s="32">
        <v>806.69</v>
      </c>
      <c r="D48" s="27">
        <v>10253.190140000001</v>
      </c>
      <c r="E48" s="33">
        <v>12.71</v>
      </c>
      <c r="F48" s="27">
        <v>567.30999999999995</v>
      </c>
      <c r="G48" s="27">
        <v>7192.5161400000006</v>
      </c>
      <c r="H48" s="28">
        <v>12.68</v>
      </c>
    </row>
    <row r="49" spans="1:8" s="26" customFormat="1" x14ac:dyDescent="0.2">
      <c r="A49" s="30">
        <v>43</v>
      </c>
      <c r="B49" s="31" t="s">
        <v>256</v>
      </c>
      <c r="C49" s="32">
        <v>2313.2000000000003</v>
      </c>
      <c r="D49" s="27">
        <v>30676.099569999998</v>
      </c>
      <c r="E49" s="33">
        <v>13.26</v>
      </c>
      <c r="F49" s="27">
        <v>1397.1999999999998</v>
      </c>
      <c r="G49" s="27">
        <v>19366.74757</v>
      </c>
      <c r="H49" s="28">
        <v>13.86</v>
      </c>
    </row>
    <row r="50" spans="1:8" s="26" customFormat="1" x14ac:dyDescent="0.2">
      <c r="A50" s="30">
        <v>44</v>
      </c>
      <c r="B50" s="31" t="s">
        <v>257</v>
      </c>
      <c r="C50" s="32">
        <v>304.25</v>
      </c>
      <c r="D50" s="27">
        <v>4342.9075000000003</v>
      </c>
      <c r="E50" s="33">
        <v>14.27</v>
      </c>
      <c r="F50" s="27">
        <v>205</v>
      </c>
      <c r="G50" s="27">
        <v>2642.5606899999998</v>
      </c>
      <c r="H50" s="28">
        <v>12.89</v>
      </c>
    </row>
    <row r="51" spans="1:8" s="26" customFormat="1" x14ac:dyDescent="0.2">
      <c r="A51" s="30">
        <v>45</v>
      </c>
      <c r="B51" s="31" t="s">
        <v>258</v>
      </c>
      <c r="C51" s="32">
        <v>13.5</v>
      </c>
      <c r="D51" s="27">
        <v>114.77652000000002</v>
      </c>
      <c r="E51" s="33">
        <v>8.5</v>
      </c>
      <c r="F51" s="27">
        <v>15</v>
      </c>
      <c r="G51" s="27">
        <v>78.04468</v>
      </c>
      <c r="H51" s="28">
        <v>5.2</v>
      </c>
    </row>
    <row r="52" spans="1:8" s="26" customFormat="1" x14ac:dyDescent="0.2">
      <c r="A52" s="30">
        <v>46</v>
      </c>
      <c r="B52" s="31" t="s">
        <v>259</v>
      </c>
      <c r="C52" s="32">
        <v>232.57000000000002</v>
      </c>
      <c r="D52" s="27">
        <v>3174.5866299999998</v>
      </c>
      <c r="E52" s="33">
        <v>13.65</v>
      </c>
      <c r="F52" s="27">
        <v>150.63</v>
      </c>
      <c r="G52" s="27">
        <v>2117.3901799999999</v>
      </c>
      <c r="H52" s="28">
        <v>14.06</v>
      </c>
    </row>
    <row r="53" spans="1:8" s="26" customFormat="1" x14ac:dyDescent="0.2">
      <c r="A53" s="30">
        <v>48</v>
      </c>
      <c r="B53" s="31" t="s">
        <v>260</v>
      </c>
      <c r="C53" s="32">
        <v>170.4</v>
      </c>
      <c r="D53" s="27">
        <v>2727.5028700000003</v>
      </c>
      <c r="E53" s="33">
        <v>16.010000000000002</v>
      </c>
      <c r="F53" s="27">
        <v>145.75</v>
      </c>
      <c r="G53" s="27">
        <v>1538.52601</v>
      </c>
      <c r="H53" s="28">
        <v>10.56</v>
      </c>
    </row>
    <row r="54" spans="1:8" s="26" customFormat="1" x14ac:dyDescent="0.2">
      <c r="A54" s="30">
        <v>49</v>
      </c>
      <c r="B54" s="31" t="s">
        <v>261</v>
      </c>
      <c r="C54" s="32">
        <v>39.08</v>
      </c>
      <c r="D54" s="27">
        <v>563.15655000000004</v>
      </c>
      <c r="E54" s="33">
        <v>14.41</v>
      </c>
      <c r="F54" s="27">
        <v>23.2</v>
      </c>
      <c r="G54" s="27">
        <v>183.02914999999999</v>
      </c>
      <c r="H54" s="28">
        <v>7.89</v>
      </c>
    </row>
    <row r="55" spans="1:8" s="26" customFormat="1" x14ac:dyDescent="0.2">
      <c r="A55" s="30">
        <v>50</v>
      </c>
      <c r="B55" s="31" t="s">
        <v>262</v>
      </c>
      <c r="C55" s="32">
        <v>108</v>
      </c>
      <c r="D55" s="27">
        <v>1303.50001</v>
      </c>
      <c r="E55" s="33">
        <v>12.07</v>
      </c>
      <c r="F55" s="27">
        <v>62.55</v>
      </c>
      <c r="G55" s="27">
        <v>780.30002000000002</v>
      </c>
      <c r="H55" s="28">
        <v>12.47</v>
      </c>
    </row>
    <row r="56" spans="1:8" s="26" customFormat="1" x14ac:dyDescent="0.2">
      <c r="A56" s="30">
        <v>51</v>
      </c>
      <c r="B56" s="31" t="s">
        <v>263</v>
      </c>
      <c r="C56" s="32">
        <v>54.6</v>
      </c>
      <c r="D56" s="27">
        <v>607.83718999999996</v>
      </c>
      <c r="E56" s="33">
        <v>11.13</v>
      </c>
      <c r="F56" s="27">
        <v>39.049999999999997</v>
      </c>
      <c r="G56" s="27">
        <v>408.66859999999997</v>
      </c>
      <c r="H56" s="28">
        <v>10.47</v>
      </c>
    </row>
    <row r="57" spans="1:8" s="26" customFormat="1" x14ac:dyDescent="0.2">
      <c r="A57" s="30">
        <v>52</v>
      </c>
      <c r="B57" s="31" t="s">
        <v>264</v>
      </c>
      <c r="C57" s="32">
        <v>159.5</v>
      </c>
      <c r="D57" s="27">
        <v>1881.7941799999999</v>
      </c>
      <c r="E57" s="33">
        <v>11.8</v>
      </c>
      <c r="F57" s="27">
        <v>113.5</v>
      </c>
      <c r="G57" s="27">
        <v>1170.8706000000002</v>
      </c>
      <c r="H57" s="28">
        <v>10.32</v>
      </c>
    </row>
    <row r="58" spans="1:8" s="26" customFormat="1" x14ac:dyDescent="0.2">
      <c r="A58" s="30">
        <v>53</v>
      </c>
      <c r="B58" s="31" t="s">
        <v>265</v>
      </c>
      <c r="C58" s="32">
        <v>3527.6899999999996</v>
      </c>
      <c r="D58" s="27">
        <v>49102.20996</v>
      </c>
      <c r="E58" s="33">
        <v>13.92</v>
      </c>
      <c r="F58" s="27">
        <v>2455.29</v>
      </c>
      <c r="G58" s="27">
        <v>30969.881110000002</v>
      </c>
      <c r="H58" s="28">
        <v>12.61</v>
      </c>
    </row>
    <row r="59" spans="1:8" s="26" customFormat="1" x14ac:dyDescent="0.2">
      <c r="A59" s="30">
        <v>54</v>
      </c>
      <c r="B59" s="31" t="s">
        <v>266</v>
      </c>
      <c r="C59" s="32">
        <v>234.6</v>
      </c>
      <c r="D59" s="27">
        <v>2912.1106699999996</v>
      </c>
      <c r="E59" s="33">
        <v>12.41</v>
      </c>
      <c r="F59" s="27">
        <v>139.25</v>
      </c>
      <c r="G59" s="27">
        <v>1691.9593299999999</v>
      </c>
      <c r="H59" s="28">
        <v>12.15</v>
      </c>
    </row>
    <row r="60" spans="1:8" s="26" customFormat="1" x14ac:dyDescent="0.2">
      <c r="A60" s="30">
        <v>55</v>
      </c>
      <c r="B60" s="31" t="s">
        <v>267</v>
      </c>
      <c r="C60" s="32">
        <v>87.35</v>
      </c>
      <c r="D60" s="27">
        <v>930.25584000000003</v>
      </c>
      <c r="E60" s="33">
        <v>10.65</v>
      </c>
      <c r="F60" s="27">
        <v>39</v>
      </c>
      <c r="G60" s="27">
        <v>494.87789999999995</v>
      </c>
      <c r="H60" s="28">
        <v>12.69</v>
      </c>
    </row>
    <row r="61" spans="1:8" s="26" customFormat="1" x14ac:dyDescent="0.2">
      <c r="A61" s="30">
        <v>56</v>
      </c>
      <c r="B61" s="31" t="s">
        <v>268</v>
      </c>
      <c r="C61" s="32">
        <v>104.15</v>
      </c>
      <c r="D61" s="27">
        <v>1013.3218900000001</v>
      </c>
      <c r="E61" s="33">
        <v>9.73</v>
      </c>
      <c r="F61" s="27">
        <v>53.2</v>
      </c>
      <c r="G61" s="27">
        <v>602.75288</v>
      </c>
      <c r="H61" s="28">
        <v>11.33</v>
      </c>
    </row>
    <row r="62" spans="1:8" s="26" customFormat="1" x14ac:dyDescent="0.2">
      <c r="A62" s="30">
        <v>57</v>
      </c>
      <c r="B62" s="31" t="s">
        <v>269</v>
      </c>
      <c r="C62" s="32">
        <v>40.520000000000003</v>
      </c>
      <c r="D62" s="27">
        <v>599.63004999999998</v>
      </c>
      <c r="E62" s="33">
        <v>14.8</v>
      </c>
      <c r="F62" s="27">
        <v>49.25</v>
      </c>
      <c r="G62" s="27">
        <v>455.00580999999994</v>
      </c>
      <c r="H62" s="28">
        <v>9.24</v>
      </c>
    </row>
    <row r="63" spans="1:8" s="26" customFormat="1" x14ac:dyDescent="0.2">
      <c r="A63" s="30">
        <v>58</v>
      </c>
      <c r="B63" s="31" t="s">
        <v>270</v>
      </c>
      <c r="C63" s="32">
        <v>221.5</v>
      </c>
      <c r="D63" s="27">
        <v>2464.23533</v>
      </c>
      <c r="E63" s="33">
        <v>11.13</v>
      </c>
      <c r="F63" s="27">
        <v>139.5</v>
      </c>
      <c r="G63" s="27">
        <v>1635.2646799999998</v>
      </c>
      <c r="H63" s="28">
        <v>11.72</v>
      </c>
    </row>
    <row r="64" spans="1:8" s="26" customFormat="1" x14ac:dyDescent="0.2">
      <c r="A64" s="30">
        <v>59</v>
      </c>
      <c r="B64" s="31" t="s">
        <v>271</v>
      </c>
      <c r="C64" s="32">
        <v>53.75</v>
      </c>
      <c r="D64" s="27">
        <v>719.99414999999999</v>
      </c>
      <c r="E64" s="33">
        <v>13.4</v>
      </c>
      <c r="F64" s="27">
        <v>42.9</v>
      </c>
      <c r="G64" s="27">
        <v>410.33333000000005</v>
      </c>
      <c r="H64" s="28">
        <v>9.56</v>
      </c>
    </row>
    <row r="65" spans="1:8" s="26" customFormat="1" x14ac:dyDescent="0.2">
      <c r="A65" s="30">
        <v>60</v>
      </c>
      <c r="B65" s="31" t="s">
        <v>272</v>
      </c>
      <c r="C65" s="32">
        <v>348.8</v>
      </c>
      <c r="D65" s="27">
        <v>5992.8188300000002</v>
      </c>
      <c r="E65" s="33">
        <v>17.18</v>
      </c>
      <c r="F65" s="27">
        <v>388.74</v>
      </c>
      <c r="G65" s="27">
        <v>3628.5086000000001</v>
      </c>
      <c r="H65" s="28">
        <v>9.33</v>
      </c>
    </row>
    <row r="66" spans="1:8" s="26" customFormat="1" x14ac:dyDescent="0.2">
      <c r="A66" s="30">
        <v>62</v>
      </c>
      <c r="B66" s="31" t="s">
        <v>273</v>
      </c>
      <c r="C66" s="32">
        <v>84.070000000000007</v>
      </c>
      <c r="D66" s="27">
        <v>1027.76964</v>
      </c>
      <c r="E66" s="33">
        <v>12.23</v>
      </c>
      <c r="F66" s="27">
        <v>66.53</v>
      </c>
      <c r="G66" s="27">
        <v>765.74155999999994</v>
      </c>
      <c r="H66" s="28">
        <v>11.51</v>
      </c>
    </row>
    <row r="67" spans="1:8" s="26" customFormat="1" x14ac:dyDescent="0.2">
      <c r="A67" s="30">
        <v>63</v>
      </c>
      <c r="B67" s="31" t="s">
        <v>274</v>
      </c>
      <c r="C67" s="32">
        <v>135.85999999999999</v>
      </c>
      <c r="D67" s="27">
        <v>1962.40229</v>
      </c>
      <c r="E67" s="33">
        <v>14.44</v>
      </c>
      <c r="F67" s="27">
        <v>86.66</v>
      </c>
      <c r="G67" s="27">
        <v>1095.115</v>
      </c>
      <c r="H67" s="28">
        <v>12.64</v>
      </c>
    </row>
    <row r="68" spans="1:8" s="26" customFormat="1" x14ac:dyDescent="0.2">
      <c r="A68" s="30">
        <v>65</v>
      </c>
      <c r="B68" s="31" t="s">
        <v>275</v>
      </c>
      <c r="C68" s="32">
        <v>83.27</v>
      </c>
      <c r="D68" s="27">
        <v>939.57378999999992</v>
      </c>
      <c r="E68" s="33">
        <v>11.28</v>
      </c>
      <c r="F68" s="27">
        <v>46.73</v>
      </c>
      <c r="G68" s="27">
        <v>582.95452</v>
      </c>
      <c r="H68" s="28">
        <v>12.47</v>
      </c>
    </row>
    <row r="69" spans="1:8" s="26" customFormat="1" x14ac:dyDescent="0.2">
      <c r="A69" s="30">
        <v>66</v>
      </c>
      <c r="B69" s="31" t="s">
        <v>276</v>
      </c>
      <c r="C69" s="32">
        <v>58.8</v>
      </c>
      <c r="D69" s="27">
        <v>704.13858000000005</v>
      </c>
      <c r="E69" s="33">
        <v>11.98</v>
      </c>
      <c r="F69" s="27">
        <v>50.65</v>
      </c>
      <c r="G69" s="27">
        <v>444.65062999999998</v>
      </c>
      <c r="H69" s="28">
        <v>8.7799999999999994</v>
      </c>
    </row>
    <row r="70" spans="1:8" s="26" customFormat="1" x14ac:dyDescent="0.2">
      <c r="A70" s="30">
        <v>67</v>
      </c>
      <c r="B70" s="31" t="s">
        <v>277</v>
      </c>
      <c r="C70" s="32">
        <v>87</v>
      </c>
      <c r="D70" s="27">
        <v>1214.9887900000001</v>
      </c>
      <c r="E70" s="33">
        <v>13.97</v>
      </c>
      <c r="F70" s="27">
        <v>73.959999999999994</v>
      </c>
      <c r="G70" s="27">
        <v>699.82291999999995</v>
      </c>
      <c r="H70" s="28">
        <v>9.4600000000000009</v>
      </c>
    </row>
    <row r="71" spans="1:8" s="26" customFormat="1" x14ac:dyDescent="0.2">
      <c r="A71" s="30">
        <v>68</v>
      </c>
      <c r="B71" s="31" t="s">
        <v>278</v>
      </c>
      <c r="C71" s="32">
        <v>229.27</v>
      </c>
      <c r="D71" s="27">
        <v>2920.3224400000004</v>
      </c>
      <c r="E71" s="33">
        <v>12.74</v>
      </c>
      <c r="F71" s="27">
        <v>129.78</v>
      </c>
      <c r="G71" s="27">
        <v>1698.2229999999997</v>
      </c>
      <c r="H71" s="28">
        <v>13.09</v>
      </c>
    </row>
    <row r="72" spans="1:8" s="26" customFormat="1" x14ac:dyDescent="0.2">
      <c r="A72" s="30">
        <v>69</v>
      </c>
      <c r="B72" s="31" t="s">
        <v>279</v>
      </c>
      <c r="C72" s="32">
        <v>155.21</v>
      </c>
      <c r="D72" s="27">
        <v>1887.59996</v>
      </c>
      <c r="E72" s="33">
        <v>12.16</v>
      </c>
      <c r="F72" s="27">
        <v>110.3</v>
      </c>
      <c r="G72" s="27">
        <v>1331.8800099999999</v>
      </c>
      <c r="H72" s="28">
        <v>12.08</v>
      </c>
    </row>
    <row r="73" spans="1:8" s="26" customFormat="1" x14ac:dyDescent="0.2">
      <c r="A73" s="30">
        <v>70</v>
      </c>
      <c r="B73" s="31" t="s">
        <v>280</v>
      </c>
      <c r="C73" s="32">
        <v>129.27000000000001</v>
      </c>
      <c r="D73" s="27">
        <v>1695.08233</v>
      </c>
      <c r="E73" s="33">
        <v>13.11</v>
      </c>
      <c r="F73" s="27">
        <v>77.13</v>
      </c>
      <c r="G73" s="27">
        <v>885.71187999999995</v>
      </c>
      <c r="H73" s="28">
        <v>11.48</v>
      </c>
    </row>
    <row r="74" spans="1:8" s="26" customFormat="1" x14ac:dyDescent="0.2">
      <c r="A74" s="30">
        <v>71</v>
      </c>
      <c r="B74" s="31" t="s">
        <v>281</v>
      </c>
      <c r="C74" s="32">
        <v>462.29</v>
      </c>
      <c r="D74" s="27">
        <v>5128.1570800000009</v>
      </c>
      <c r="E74" s="33">
        <v>11.09</v>
      </c>
      <c r="F74" s="27">
        <v>226.07</v>
      </c>
      <c r="G74" s="27">
        <v>3391.6192099999998</v>
      </c>
      <c r="H74" s="28">
        <v>15</v>
      </c>
    </row>
    <row r="75" spans="1:8" s="26" customFormat="1" x14ac:dyDescent="0.2">
      <c r="A75" s="30">
        <v>72</v>
      </c>
      <c r="B75" s="31" t="s">
        <v>282</v>
      </c>
      <c r="C75" s="32">
        <v>173</v>
      </c>
      <c r="D75" s="27">
        <v>2476.1929300000002</v>
      </c>
      <c r="E75" s="33">
        <v>14.31</v>
      </c>
      <c r="F75" s="27">
        <v>123.8</v>
      </c>
      <c r="G75" s="27">
        <v>1702.53215</v>
      </c>
      <c r="H75" s="28">
        <v>13.75</v>
      </c>
    </row>
    <row r="76" spans="1:8" s="26" customFormat="1" x14ac:dyDescent="0.2">
      <c r="A76" s="30">
        <v>73</v>
      </c>
      <c r="B76" s="31" t="s">
        <v>283</v>
      </c>
      <c r="C76" s="32">
        <v>120</v>
      </c>
      <c r="D76" s="27">
        <v>1196.8640799999998</v>
      </c>
      <c r="E76" s="33">
        <v>9.9700000000000006</v>
      </c>
      <c r="F76" s="27">
        <v>71.75</v>
      </c>
      <c r="G76" s="27">
        <v>752.01735000000008</v>
      </c>
      <c r="H76" s="28">
        <v>10.48</v>
      </c>
    </row>
    <row r="77" spans="1:8" s="26" customFormat="1" x14ac:dyDescent="0.2">
      <c r="A77" s="30">
        <v>74</v>
      </c>
      <c r="B77" s="31" t="s">
        <v>284</v>
      </c>
      <c r="C77" s="32">
        <v>287.85000000000002</v>
      </c>
      <c r="D77" s="27">
        <v>3897.0754200000001</v>
      </c>
      <c r="E77" s="33">
        <v>13.54</v>
      </c>
      <c r="F77" s="27">
        <v>172.15</v>
      </c>
      <c r="G77" s="27">
        <v>2184.9957400000003</v>
      </c>
      <c r="H77" s="28">
        <v>12.69</v>
      </c>
    </row>
    <row r="78" spans="1:8" s="26" customFormat="1" x14ac:dyDescent="0.2">
      <c r="A78" s="30">
        <v>75</v>
      </c>
      <c r="B78" s="31" t="s">
        <v>285</v>
      </c>
      <c r="C78" s="32">
        <v>3564.05</v>
      </c>
      <c r="D78" s="27">
        <v>53395.066079999997</v>
      </c>
      <c r="E78" s="33">
        <v>14.98</v>
      </c>
      <c r="F78" s="27">
        <v>1961.66</v>
      </c>
      <c r="G78" s="27">
        <v>33782.816640000005</v>
      </c>
      <c r="H78" s="28">
        <v>17.22</v>
      </c>
    </row>
    <row r="79" spans="1:8" s="26" customFormat="1" x14ac:dyDescent="0.2">
      <c r="A79" s="30">
        <v>77</v>
      </c>
      <c r="B79" s="31" t="s">
        <v>286</v>
      </c>
      <c r="C79" s="32">
        <v>224.4</v>
      </c>
      <c r="D79" s="27">
        <v>2420.3943300000001</v>
      </c>
      <c r="E79" s="33">
        <v>10.79</v>
      </c>
      <c r="F79" s="27">
        <v>139.6</v>
      </c>
      <c r="G79" s="27">
        <v>1574.30593</v>
      </c>
      <c r="H79" s="28">
        <v>11.28</v>
      </c>
    </row>
    <row r="80" spans="1:8" s="26" customFormat="1" x14ac:dyDescent="0.2">
      <c r="A80" s="30">
        <v>78</v>
      </c>
      <c r="B80" s="31" t="s">
        <v>287</v>
      </c>
      <c r="C80" s="32">
        <v>43</v>
      </c>
      <c r="D80" s="27">
        <v>463.47494999999998</v>
      </c>
      <c r="E80" s="33">
        <v>10.78</v>
      </c>
      <c r="F80" s="27">
        <v>37.1</v>
      </c>
      <c r="G80" s="27">
        <v>347.06150000000002</v>
      </c>
      <c r="H80" s="28">
        <v>9.35</v>
      </c>
    </row>
    <row r="81" spans="1:8" s="26" customFormat="1" x14ac:dyDescent="0.2">
      <c r="A81" s="30">
        <v>79</v>
      </c>
      <c r="B81" s="31" t="s">
        <v>288</v>
      </c>
      <c r="C81" s="32">
        <v>61.05</v>
      </c>
      <c r="D81" s="27">
        <v>803.0173299999999</v>
      </c>
      <c r="E81" s="33">
        <v>13.15</v>
      </c>
      <c r="F81" s="27">
        <v>35.96</v>
      </c>
      <c r="G81" s="27">
        <v>382.89598000000001</v>
      </c>
      <c r="H81" s="28">
        <v>10.65</v>
      </c>
    </row>
    <row r="82" spans="1:8" s="26" customFormat="1" x14ac:dyDescent="0.2">
      <c r="A82" s="30">
        <v>80</v>
      </c>
      <c r="B82" s="31" t="s">
        <v>289</v>
      </c>
      <c r="C82" s="32">
        <v>641.72</v>
      </c>
      <c r="D82" s="27">
        <v>8178.0761700000003</v>
      </c>
      <c r="E82" s="33">
        <v>12.74</v>
      </c>
      <c r="F82" s="27">
        <v>494.71999999999997</v>
      </c>
      <c r="G82" s="27">
        <v>5535.0115599999999</v>
      </c>
      <c r="H82" s="28">
        <v>11.19</v>
      </c>
    </row>
    <row r="83" spans="1:8" s="26" customFormat="1" x14ac:dyDescent="0.2">
      <c r="A83" s="30">
        <v>81</v>
      </c>
      <c r="B83" s="31" t="s">
        <v>290</v>
      </c>
      <c r="C83" s="32">
        <v>130.25</v>
      </c>
      <c r="D83" s="27">
        <v>1564.0466399999998</v>
      </c>
      <c r="E83" s="33">
        <v>12.01</v>
      </c>
      <c r="F83" s="27">
        <v>97.4</v>
      </c>
      <c r="G83" s="27">
        <v>1156.3106799999998</v>
      </c>
      <c r="H83" s="28">
        <v>11.87</v>
      </c>
    </row>
    <row r="84" spans="1:8" s="26" customFormat="1" x14ac:dyDescent="0.2">
      <c r="A84" s="30">
        <v>82</v>
      </c>
      <c r="B84" s="31" t="s">
        <v>291</v>
      </c>
      <c r="C84" s="32">
        <v>432.74</v>
      </c>
      <c r="D84" s="27">
        <v>6803.8684899999989</v>
      </c>
      <c r="E84" s="33">
        <v>15.72</v>
      </c>
      <c r="F84" s="27">
        <v>478.69000000000005</v>
      </c>
      <c r="G84" s="27">
        <v>3741.8899700000002</v>
      </c>
      <c r="H84" s="28">
        <v>7.82</v>
      </c>
    </row>
    <row r="85" spans="1:8" s="26" customFormat="1" x14ac:dyDescent="0.2">
      <c r="A85" s="30">
        <v>83</v>
      </c>
      <c r="B85" s="31" t="s">
        <v>292</v>
      </c>
      <c r="C85" s="32">
        <v>204.14</v>
      </c>
      <c r="D85" s="27">
        <v>2245.0231899999999</v>
      </c>
      <c r="E85" s="33">
        <v>11</v>
      </c>
      <c r="F85" s="27">
        <v>129.07</v>
      </c>
      <c r="G85" s="27">
        <v>1377.8902400000002</v>
      </c>
      <c r="H85" s="28">
        <v>10.68</v>
      </c>
    </row>
    <row r="86" spans="1:8" s="26" customFormat="1" x14ac:dyDescent="0.2">
      <c r="A86" s="30">
        <v>84</v>
      </c>
      <c r="B86" s="31" t="s">
        <v>293</v>
      </c>
      <c r="C86" s="32">
        <v>207</v>
      </c>
      <c r="D86" s="27">
        <v>2121.7386000000001</v>
      </c>
      <c r="E86" s="33">
        <v>10.25</v>
      </c>
      <c r="F86" s="27">
        <v>120</v>
      </c>
      <c r="G86" s="27">
        <v>1307.4772</v>
      </c>
      <c r="H86" s="28">
        <v>10.9</v>
      </c>
    </row>
    <row r="87" spans="1:8" s="26" customFormat="1" x14ac:dyDescent="0.2">
      <c r="A87" s="30">
        <v>85</v>
      </c>
      <c r="B87" s="31" t="s">
        <v>294</v>
      </c>
      <c r="C87" s="32">
        <v>330.97</v>
      </c>
      <c r="D87" s="27">
        <v>3479.2833499999997</v>
      </c>
      <c r="E87" s="33">
        <v>10.51</v>
      </c>
      <c r="F87" s="27">
        <v>160.62</v>
      </c>
      <c r="G87" s="27">
        <v>2301.4047299999997</v>
      </c>
      <c r="H87" s="28">
        <v>14.33</v>
      </c>
    </row>
    <row r="88" spans="1:8" s="26" customFormat="1" x14ac:dyDescent="0.2">
      <c r="A88" s="30">
        <v>86</v>
      </c>
      <c r="B88" s="31" t="s">
        <v>295</v>
      </c>
      <c r="C88" s="32">
        <v>222.48000000000002</v>
      </c>
      <c r="D88" s="27">
        <v>2560.2102199999999</v>
      </c>
      <c r="E88" s="33">
        <v>11.51</v>
      </c>
      <c r="F88" s="27">
        <v>158.4</v>
      </c>
      <c r="G88" s="27">
        <v>1628.9147700000001</v>
      </c>
      <c r="H88" s="28">
        <v>10.28</v>
      </c>
    </row>
    <row r="89" spans="1:8" s="26" customFormat="1" x14ac:dyDescent="0.2">
      <c r="A89" s="30">
        <v>87</v>
      </c>
      <c r="B89" s="31" t="s">
        <v>296</v>
      </c>
      <c r="C89" s="32">
        <v>120.3</v>
      </c>
      <c r="D89" s="27">
        <v>1621.0751100000002</v>
      </c>
      <c r="E89" s="33">
        <v>13.48</v>
      </c>
      <c r="F89" s="27">
        <v>63.89</v>
      </c>
      <c r="G89" s="27">
        <v>1008.09827</v>
      </c>
      <c r="H89" s="28">
        <v>15.78</v>
      </c>
    </row>
    <row r="90" spans="1:8" s="26" customFormat="1" x14ac:dyDescent="0.2">
      <c r="A90" s="30">
        <v>88</v>
      </c>
      <c r="B90" s="31" t="s">
        <v>297</v>
      </c>
      <c r="C90" s="32">
        <v>947.32</v>
      </c>
      <c r="D90" s="27">
        <v>13830.620530000002</v>
      </c>
      <c r="E90" s="33">
        <v>14.6</v>
      </c>
      <c r="F90" s="27">
        <v>635.66000000000008</v>
      </c>
      <c r="G90" s="27">
        <v>9108.07755</v>
      </c>
      <c r="H90" s="28">
        <v>14.33</v>
      </c>
    </row>
    <row r="91" spans="1:8" s="26" customFormat="1" x14ac:dyDescent="0.2">
      <c r="A91" s="30">
        <v>89</v>
      </c>
      <c r="B91" s="31" t="s">
        <v>298</v>
      </c>
      <c r="C91" s="32">
        <v>1215.6600000000001</v>
      </c>
      <c r="D91" s="27">
        <v>16876.311989999998</v>
      </c>
      <c r="E91" s="33">
        <v>13.88</v>
      </c>
      <c r="F91" s="27">
        <v>823.09</v>
      </c>
      <c r="G91" s="27">
        <v>11343.13438</v>
      </c>
      <c r="H91" s="28">
        <v>13.78</v>
      </c>
    </row>
    <row r="92" spans="1:8" s="26" customFormat="1" x14ac:dyDescent="0.2">
      <c r="A92" s="30">
        <v>90</v>
      </c>
      <c r="B92" s="31" t="s">
        <v>299</v>
      </c>
      <c r="C92" s="32">
        <v>56</v>
      </c>
      <c r="D92" s="27">
        <v>426.82284999999996</v>
      </c>
      <c r="E92" s="33">
        <v>7.62</v>
      </c>
      <c r="F92" s="27">
        <v>45.65</v>
      </c>
      <c r="G92" s="27">
        <v>297.76001000000002</v>
      </c>
      <c r="H92" s="28">
        <v>6.52</v>
      </c>
    </row>
    <row r="93" spans="1:8" s="26" customFormat="1" x14ac:dyDescent="0.2">
      <c r="A93" s="30">
        <v>91</v>
      </c>
      <c r="B93" s="31" t="s">
        <v>300</v>
      </c>
      <c r="C93" s="32">
        <v>62.11</v>
      </c>
      <c r="D93" s="27">
        <v>619.30526999999995</v>
      </c>
      <c r="E93" s="33">
        <v>9.9700000000000006</v>
      </c>
      <c r="F93" s="27">
        <v>33.89</v>
      </c>
      <c r="G93" s="27">
        <v>389.41863000000001</v>
      </c>
      <c r="H93" s="28">
        <v>11.49</v>
      </c>
    </row>
    <row r="94" spans="1:8" s="26" customFormat="1" x14ac:dyDescent="0.2">
      <c r="A94" s="30">
        <v>92</v>
      </c>
      <c r="B94" s="31" t="s">
        <v>301</v>
      </c>
      <c r="C94" s="32">
        <v>300</v>
      </c>
      <c r="D94" s="27">
        <v>3430.6947999999998</v>
      </c>
      <c r="E94" s="33">
        <v>11.44</v>
      </c>
      <c r="F94" s="27">
        <v>200.75</v>
      </c>
      <c r="G94" s="27">
        <v>2162.8584899999996</v>
      </c>
      <c r="H94" s="28">
        <v>10.77</v>
      </c>
    </row>
    <row r="95" spans="1:8" s="26" customFormat="1" x14ac:dyDescent="0.2">
      <c r="A95" s="30">
        <v>93</v>
      </c>
      <c r="B95" s="31" t="s">
        <v>302</v>
      </c>
      <c r="C95" s="32">
        <v>220.47</v>
      </c>
      <c r="D95" s="27">
        <v>3156.8953299999998</v>
      </c>
      <c r="E95" s="33">
        <v>14.32</v>
      </c>
      <c r="F95" s="27">
        <v>190.48</v>
      </c>
      <c r="G95" s="27">
        <v>2094.9096600000003</v>
      </c>
      <c r="H95" s="28">
        <v>11</v>
      </c>
    </row>
    <row r="96" spans="1:8" s="26" customFormat="1" x14ac:dyDescent="0.2">
      <c r="A96" s="30">
        <v>94</v>
      </c>
      <c r="B96" s="31" t="s">
        <v>303</v>
      </c>
      <c r="C96" s="32">
        <v>286</v>
      </c>
      <c r="D96" s="27">
        <v>4181.2108399999997</v>
      </c>
      <c r="E96" s="33">
        <v>14.62</v>
      </c>
      <c r="F96" s="27">
        <v>284.75</v>
      </c>
      <c r="G96" s="27">
        <v>2756.9411999999998</v>
      </c>
      <c r="H96" s="28">
        <v>9.68</v>
      </c>
    </row>
    <row r="97" spans="1:8" s="26" customFormat="1" x14ac:dyDescent="0.2">
      <c r="A97" s="30">
        <v>95</v>
      </c>
      <c r="B97" s="31" t="s">
        <v>304</v>
      </c>
      <c r="C97" s="32">
        <v>78.3</v>
      </c>
      <c r="D97" s="27">
        <v>947.04071999999985</v>
      </c>
      <c r="E97" s="33">
        <v>12.1</v>
      </c>
      <c r="F97" s="27">
        <v>61</v>
      </c>
      <c r="G97" s="27">
        <v>499.55234000000002</v>
      </c>
      <c r="H97" s="28">
        <v>8.19</v>
      </c>
    </row>
    <row r="98" spans="1:8" s="26" customFormat="1" x14ac:dyDescent="0.2">
      <c r="A98" s="30">
        <v>96</v>
      </c>
      <c r="B98" s="31" t="s">
        <v>305</v>
      </c>
      <c r="C98" s="32">
        <v>288</v>
      </c>
      <c r="D98" s="27">
        <v>3424.20271</v>
      </c>
      <c r="E98" s="33">
        <v>11.89</v>
      </c>
      <c r="F98" s="27">
        <v>192</v>
      </c>
      <c r="G98" s="27">
        <v>2058.2912799999999</v>
      </c>
      <c r="H98" s="28">
        <v>10.72</v>
      </c>
    </row>
    <row r="99" spans="1:8" s="26" customFormat="1" x14ac:dyDescent="0.2">
      <c r="A99" s="30">
        <v>97</v>
      </c>
      <c r="B99" s="31" t="s">
        <v>306</v>
      </c>
      <c r="C99" s="32">
        <v>207.48</v>
      </c>
      <c r="D99" s="27">
        <v>2402.6332199999997</v>
      </c>
      <c r="E99" s="33">
        <v>11.58</v>
      </c>
      <c r="F99" s="27">
        <v>102.48</v>
      </c>
      <c r="G99" s="27">
        <v>1533.3498999999999</v>
      </c>
      <c r="H99" s="28">
        <v>14.96</v>
      </c>
    </row>
    <row r="100" spans="1:8" s="26" customFormat="1" ht="13.5" thickBot="1" x14ac:dyDescent="0.25">
      <c r="A100" s="30">
        <v>98</v>
      </c>
      <c r="B100" s="31" t="s">
        <v>307</v>
      </c>
      <c r="C100" s="32">
        <v>521.69000000000005</v>
      </c>
      <c r="D100" s="27">
        <v>7531.9432000000006</v>
      </c>
      <c r="E100" s="33">
        <v>14.44</v>
      </c>
      <c r="F100" s="27">
        <v>358.54</v>
      </c>
      <c r="G100" s="27">
        <v>4789.2812800000002</v>
      </c>
      <c r="H100" s="28">
        <v>13.36</v>
      </c>
    </row>
    <row r="101" spans="1:8" s="26" customFormat="1" ht="13.5" thickBot="1" x14ac:dyDescent="0.25">
      <c r="A101" s="41" t="s">
        <v>383</v>
      </c>
      <c r="B101" s="40" t="s">
        <v>113</v>
      </c>
      <c r="C101" s="42" t="s">
        <v>383</v>
      </c>
      <c r="D101" s="42" t="s">
        <v>383</v>
      </c>
      <c r="E101" s="42" t="s">
        <v>383</v>
      </c>
      <c r="F101" s="42" t="s">
        <v>383</v>
      </c>
      <c r="G101" s="42" t="s">
        <v>383</v>
      </c>
      <c r="H101" s="43" t="s">
        <v>383</v>
      </c>
    </row>
    <row r="102" spans="1:8" s="26" customFormat="1" x14ac:dyDescent="0.2">
      <c r="A102" s="30">
        <v>101</v>
      </c>
      <c r="B102" s="31" t="s">
        <v>308</v>
      </c>
      <c r="C102" s="32">
        <v>741.5</v>
      </c>
      <c r="D102" s="27">
        <v>10213.757180000001</v>
      </c>
      <c r="E102" s="33">
        <v>13.77</v>
      </c>
      <c r="F102" s="27">
        <v>554.22</v>
      </c>
      <c r="G102" s="27">
        <v>4784.1152300000003</v>
      </c>
      <c r="H102" s="28">
        <v>8.6300000000000008</v>
      </c>
    </row>
    <row r="103" spans="1:8" s="26" customFormat="1" x14ac:dyDescent="0.2">
      <c r="A103" s="30">
        <v>102</v>
      </c>
      <c r="B103" s="31" t="s">
        <v>309</v>
      </c>
      <c r="C103" s="32">
        <v>113.69999999999999</v>
      </c>
      <c r="D103" s="27">
        <v>1324.23161</v>
      </c>
      <c r="E103" s="33">
        <v>11.65</v>
      </c>
      <c r="F103" s="27">
        <v>72.819999999999993</v>
      </c>
      <c r="G103" s="27">
        <v>823.72309999999993</v>
      </c>
      <c r="H103" s="28">
        <v>11.31</v>
      </c>
    </row>
    <row r="104" spans="1:8" s="26" customFormat="1" x14ac:dyDescent="0.2">
      <c r="A104" s="30">
        <v>103</v>
      </c>
      <c r="B104" s="31" t="s">
        <v>310</v>
      </c>
      <c r="C104" s="32">
        <v>41.09</v>
      </c>
      <c r="D104" s="27">
        <v>511.00166000000002</v>
      </c>
      <c r="E104" s="33">
        <v>12.44</v>
      </c>
      <c r="F104" s="27">
        <v>35.75</v>
      </c>
      <c r="G104" s="27">
        <v>381.20687999999996</v>
      </c>
      <c r="H104" s="28">
        <v>10.66</v>
      </c>
    </row>
    <row r="105" spans="1:8" s="26" customFormat="1" x14ac:dyDescent="0.2">
      <c r="A105" s="30">
        <v>104</v>
      </c>
      <c r="B105" s="31" t="s">
        <v>311</v>
      </c>
      <c r="C105" s="32">
        <v>244.2</v>
      </c>
      <c r="D105" s="27">
        <v>2805.5705899999994</v>
      </c>
      <c r="E105" s="33">
        <v>11.49</v>
      </c>
      <c r="F105" s="27">
        <v>162.30000000000001</v>
      </c>
      <c r="G105" s="27">
        <v>1308.7302500000001</v>
      </c>
      <c r="H105" s="28">
        <v>8.06</v>
      </c>
    </row>
    <row r="106" spans="1:8" s="26" customFormat="1" x14ac:dyDescent="0.2">
      <c r="A106" s="30">
        <v>106</v>
      </c>
      <c r="B106" s="31" t="s">
        <v>313</v>
      </c>
      <c r="C106" s="32">
        <v>127</v>
      </c>
      <c r="D106" s="27">
        <v>1684.9418300000002</v>
      </c>
      <c r="E106" s="33">
        <v>13.27</v>
      </c>
      <c r="F106" s="27">
        <v>131</v>
      </c>
      <c r="G106" s="27">
        <v>1062.4418000000001</v>
      </c>
      <c r="H106" s="28">
        <v>8.11</v>
      </c>
    </row>
    <row r="107" spans="1:8" s="26" customFormat="1" x14ac:dyDescent="0.2">
      <c r="A107" s="30">
        <v>107</v>
      </c>
      <c r="B107" s="31" t="s">
        <v>314</v>
      </c>
      <c r="C107" s="32">
        <v>45.5</v>
      </c>
      <c r="D107" s="27">
        <v>618.91903999999988</v>
      </c>
      <c r="E107" s="33">
        <v>13.6</v>
      </c>
      <c r="F107" s="27">
        <v>29.25</v>
      </c>
      <c r="G107" s="27">
        <v>319.61271999999997</v>
      </c>
      <c r="H107" s="28">
        <v>10.93</v>
      </c>
    </row>
    <row r="108" spans="1:8" s="26" customFormat="1" x14ac:dyDescent="0.2">
      <c r="A108" s="30">
        <v>108</v>
      </c>
      <c r="B108" s="31" t="s">
        <v>315</v>
      </c>
      <c r="C108" s="32">
        <v>250.11</v>
      </c>
      <c r="D108" s="27">
        <v>3554.3523700000005</v>
      </c>
      <c r="E108" s="33">
        <v>14.21</v>
      </c>
      <c r="F108" s="27">
        <v>154.91</v>
      </c>
      <c r="G108" s="27">
        <v>1918.4316899999999</v>
      </c>
      <c r="H108" s="28">
        <v>12.38</v>
      </c>
    </row>
    <row r="109" spans="1:8" s="26" customFormat="1" x14ac:dyDescent="0.2">
      <c r="A109" s="30">
        <v>109</v>
      </c>
      <c r="B109" s="31" t="s">
        <v>316</v>
      </c>
      <c r="C109" s="32">
        <v>112.46999999999998</v>
      </c>
      <c r="D109" s="27">
        <v>1559.66103</v>
      </c>
      <c r="E109" s="33">
        <v>13.87</v>
      </c>
      <c r="F109" s="27">
        <v>80.33</v>
      </c>
      <c r="G109" s="27">
        <v>1034.2245800000001</v>
      </c>
      <c r="H109" s="28">
        <v>12.87</v>
      </c>
    </row>
    <row r="110" spans="1:8" s="26" customFormat="1" x14ac:dyDescent="0.2">
      <c r="A110" s="30">
        <v>110</v>
      </c>
      <c r="B110" s="31" t="s">
        <v>153</v>
      </c>
      <c r="C110" s="32">
        <v>188</v>
      </c>
      <c r="D110" s="27">
        <v>2186.3064400000003</v>
      </c>
      <c r="E110" s="33">
        <v>11.63</v>
      </c>
      <c r="F110" s="27">
        <v>84</v>
      </c>
      <c r="G110" s="27">
        <v>1212.90173</v>
      </c>
      <c r="H110" s="28">
        <v>14.44</v>
      </c>
    </row>
    <row r="111" spans="1:8" s="26" customFormat="1" x14ac:dyDescent="0.2">
      <c r="A111" s="30">
        <v>111</v>
      </c>
      <c r="B111" s="31" t="s">
        <v>317</v>
      </c>
      <c r="C111" s="32">
        <v>62.74</v>
      </c>
      <c r="D111" s="27">
        <v>781.04728999999998</v>
      </c>
      <c r="E111" s="33">
        <v>12.45</v>
      </c>
      <c r="F111" s="27">
        <v>39.68</v>
      </c>
      <c r="G111" s="27">
        <v>439.46154999999999</v>
      </c>
      <c r="H111" s="28">
        <v>11.08</v>
      </c>
    </row>
    <row r="112" spans="1:8" s="26" customFormat="1" x14ac:dyDescent="0.2">
      <c r="A112" s="30">
        <v>112</v>
      </c>
      <c r="B112" s="31" t="s">
        <v>318</v>
      </c>
      <c r="C112" s="32">
        <v>882.74999999999989</v>
      </c>
      <c r="D112" s="27">
        <v>11654.74987</v>
      </c>
      <c r="E112" s="33">
        <v>13.2</v>
      </c>
      <c r="F112" s="27">
        <v>567.0200000000001</v>
      </c>
      <c r="G112" s="27">
        <v>7284.4944000000005</v>
      </c>
      <c r="H112" s="28">
        <v>12.85</v>
      </c>
    </row>
    <row r="113" spans="1:8" s="26" customFormat="1" x14ac:dyDescent="0.2">
      <c r="A113" s="30">
        <v>113</v>
      </c>
      <c r="B113" s="31" t="s">
        <v>319</v>
      </c>
      <c r="C113" s="32">
        <v>395.1</v>
      </c>
      <c r="D113" s="27">
        <v>3706.9477900000002</v>
      </c>
      <c r="E113" s="33">
        <v>9.3800000000000008</v>
      </c>
      <c r="F113" s="27">
        <v>186.5</v>
      </c>
      <c r="G113" s="27">
        <v>2189.8954100000001</v>
      </c>
      <c r="H113" s="28">
        <v>11.74</v>
      </c>
    </row>
    <row r="114" spans="1:8" s="26" customFormat="1" x14ac:dyDescent="0.2">
      <c r="A114" s="30">
        <v>114</v>
      </c>
      <c r="B114" s="31" t="s">
        <v>320</v>
      </c>
      <c r="C114" s="32">
        <v>236.6</v>
      </c>
      <c r="D114" s="27">
        <v>2554.7746299999999</v>
      </c>
      <c r="E114" s="33">
        <v>10.8</v>
      </c>
      <c r="F114" s="27">
        <v>124</v>
      </c>
      <c r="G114" s="27">
        <v>1383.13879</v>
      </c>
      <c r="H114" s="28">
        <v>11.15</v>
      </c>
    </row>
    <row r="115" spans="1:8" s="26" customFormat="1" x14ac:dyDescent="0.2">
      <c r="A115" s="30">
        <v>115</v>
      </c>
      <c r="B115" s="31" t="s">
        <v>322</v>
      </c>
      <c r="C115" s="32">
        <v>433.92999999999995</v>
      </c>
      <c r="D115" s="27">
        <v>4989.3763600000002</v>
      </c>
      <c r="E115" s="33">
        <v>11.5</v>
      </c>
      <c r="F115" s="27">
        <v>264.07000000000005</v>
      </c>
      <c r="G115" s="27">
        <v>2938.0936099999999</v>
      </c>
      <c r="H115" s="28">
        <v>11.13</v>
      </c>
    </row>
    <row r="116" spans="1:8" s="26" customFormat="1" x14ac:dyDescent="0.2">
      <c r="A116" s="30">
        <v>116</v>
      </c>
      <c r="B116" s="31" t="s">
        <v>325</v>
      </c>
      <c r="C116" s="32">
        <v>96.17</v>
      </c>
      <c r="D116" s="27">
        <v>1186.3257100000001</v>
      </c>
      <c r="E116" s="33">
        <v>12.34</v>
      </c>
      <c r="F116" s="27">
        <v>70.819999999999993</v>
      </c>
      <c r="G116" s="27">
        <v>689.89143000000001</v>
      </c>
      <c r="H116" s="28">
        <v>9.74</v>
      </c>
    </row>
    <row r="117" spans="1:8" s="26" customFormat="1" x14ac:dyDescent="0.2">
      <c r="A117" s="30">
        <v>117</v>
      </c>
      <c r="B117" s="31" t="s">
        <v>326</v>
      </c>
      <c r="C117" s="32">
        <v>1245</v>
      </c>
      <c r="D117" s="27">
        <v>17285.222379999999</v>
      </c>
      <c r="E117" s="33">
        <v>13.88</v>
      </c>
      <c r="F117" s="27">
        <v>696.4</v>
      </c>
      <c r="G117" s="27">
        <v>9193.8977100000011</v>
      </c>
      <c r="H117" s="28">
        <v>13.2</v>
      </c>
    </row>
    <row r="118" spans="1:8" s="26" customFormat="1" x14ac:dyDescent="0.2">
      <c r="A118" s="30">
        <v>118</v>
      </c>
      <c r="B118" s="31" t="s">
        <v>327</v>
      </c>
      <c r="C118" s="32">
        <v>1526.21</v>
      </c>
      <c r="D118" s="27">
        <v>18882.338669999997</v>
      </c>
      <c r="E118" s="33">
        <v>12.37</v>
      </c>
      <c r="F118" s="27">
        <v>796.93</v>
      </c>
      <c r="G118" s="27">
        <v>9373.5549200000005</v>
      </c>
      <c r="H118" s="28">
        <v>11.76</v>
      </c>
    </row>
    <row r="119" spans="1:8" s="26" customFormat="1" x14ac:dyDescent="0.2">
      <c r="A119" s="30">
        <v>119</v>
      </c>
      <c r="B119" s="31" t="s">
        <v>328</v>
      </c>
      <c r="C119" s="32">
        <v>40.42</v>
      </c>
      <c r="D119" s="27">
        <v>459.96643000000006</v>
      </c>
      <c r="E119" s="33">
        <v>11.38</v>
      </c>
      <c r="F119" s="27">
        <v>22.24</v>
      </c>
      <c r="G119" s="27">
        <v>308.84356000000002</v>
      </c>
      <c r="H119" s="28">
        <v>13.89</v>
      </c>
    </row>
    <row r="120" spans="1:8" s="26" customFormat="1" x14ac:dyDescent="0.2">
      <c r="A120" s="30">
        <v>120</v>
      </c>
      <c r="B120" s="31" t="s">
        <v>329</v>
      </c>
      <c r="C120" s="32">
        <v>193</v>
      </c>
      <c r="D120" s="27">
        <v>2500.7124900000003</v>
      </c>
      <c r="E120" s="33">
        <v>12.96</v>
      </c>
      <c r="F120" s="27">
        <v>119</v>
      </c>
      <c r="G120" s="27">
        <v>1154.6951999999999</v>
      </c>
      <c r="H120" s="28">
        <v>9.6999999999999993</v>
      </c>
    </row>
    <row r="121" spans="1:8" s="26" customFormat="1" x14ac:dyDescent="0.2">
      <c r="A121" s="30">
        <v>121</v>
      </c>
      <c r="B121" s="31" t="s">
        <v>331</v>
      </c>
      <c r="C121" s="32">
        <v>642.16</v>
      </c>
      <c r="D121" s="27">
        <v>8764.6435999999994</v>
      </c>
      <c r="E121" s="33">
        <v>13.65</v>
      </c>
      <c r="F121" s="27">
        <v>364.21000000000004</v>
      </c>
      <c r="G121" s="27">
        <v>4620.3514000000005</v>
      </c>
      <c r="H121" s="28">
        <v>12.69</v>
      </c>
    </row>
    <row r="122" spans="1:8" s="26" customFormat="1" x14ac:dyDescent="0.2">
      <c r="A122" s="30">
        <v>122</v>
      </c>
      <c r="B122" s="31" t="s">
        <v>337</v>
      </c>
      <c r="C122" s="32">
        <v>71.86</v>
      </c>
      <c r="D122" s="27">
        <v>942.61045000000001</v>
      </c>
      <c r="E122" s="33">
        <v>13.12</v>
      </c>
      <c r="F122" s="27">
        <v>53.54</v>
      </c>
      <c r="G122" s="27">
        <v>623.11622</v>
      </c>
      <c r="H122" s="28">
        <v>11.64</v>
      </c>
    </row>
    <row r="123" spans="1:8" s="26" customFormat="1" x14ac:dyDescent="0.2">
      <c r="A123" s="30">
        <v>123</v>
      </c>
      <c r="B123" s="31" t="s">
        <v>338</v>
      </c>
      <c r="C123" s="32">
        <v>864.65</v>
      </c>
      <c r="D123" s="27">
        <v>15761.792600000001</v>
      </c>
      <c r="E123" s="33">
        <v>18.23</v>
      </c>
      <c r="F123" s="27">
        <v>810</v>
      </c>
      <c r="G123" s="27">
        <v>6853.1260300000004</v>
      </c>
      <c r="H123" s="28">
        <v>8.4600000000000009</v>
      </c>
    </row>
    <row r="124" spans="1:8" s="26" customFormat="1" x14ac:dyDescent="0.2">
      <c r="A124" s="30">
        <v>124</v>
      </c>
      <c r="B124" s="31" t="s">
        <v>339</v>
      </c>
      <c r="C124" s="32">
        <v>631.65</v>
      </c>
      <c r="D124" s="27">
        <v>8421.8871400000007</v>
      </c>
      <c r="E124" s="33">
        <v>13.33</v>
      </c>
      <c r="F124" s="27">
        <v>378.98</v>
      </c>
      <c r="G124" s="27">
        <v>4246.8324899999998</v>
      </c>
      <c r="H124" s="28">
        <v>11.21</v>
      </c>
    </row>
    <row r="125" spans="1:8" s="26" customFormat="1" x14ac:dyDescent="0.2">
      <c r="A125" s="30">
        <v>126</v>
      </c>
      <c r="B125" s="31" t="s">
        <v>341</v>
      </c>
      <c r="C125" s="32">
        <v>135.95000000000002</v>
      </c>
      <c r="D125" s="27">
        <v>1630.69488</v>
      </c>
      <c r="E125" s="33">
        <v>11.99</v>
      </c>
      <c r="F125" s="27">
        <v>78.150000000000006</v>
      </c>
      <c r="G125" s="27">
        <v>809.83327000000008</v>
      </c>
      <c r="H125" s="28">
        <v>10.36</v>
      </c>
    </row>
    <row r="126" spans="1:8" s="26" customFormat="1" x14ac:dyDescent="0.2">
      <c r="A126" s="30">
        <v>127</v>
      </c>
      <c r="B126" s="31" t="s">
        <v>342</v>
      </c>
      <c r="C126" s="32">
        <v>576</v>
      </c>
      <c r="D126" s="27">
        <v>8671.5683499999996</v>
      </c>
      <c r="E126" s="33">
        <v>15.05</v>
      </c>
      <c r="F126" s="27">
        <v>383.57</v>
      </c>
      <c r="G126" s="27">
        <v>5046.6706599999998</v>
      </c>
      <c r="H126" s="28">
        <v>13.16</v>
      </c>
    </row>
    <row r="127" spans="1:8" s="26" customFormat="1" x14ac:dyDescent="0.2">
      <c r="A127" s="30">
        <v>128</v>
      </c>
      <c r="B127" s="31" t="s">
        <v>343</v>
      </c>
      <c r="C127" s="32">
        <v>2963.38</v>
      </c>
      <c r="D127" s="27">
        <v>41105.500679999997</v>
      </c>
      <c r="E127" s="33">
        <v>13.87</v>
      </c>
      <c r="F127" s="27">
        <v>1988.16</v>
      </c>
      <c r="G127" s="27">
        <v>25700.113389999999</v>
      </c>
      <c r="H127" s="28">
        <v>12.93</v>
      </c>
    </row>
    <row r="128" spans="1:8" s="26" customFormat="1" x14ac:dyDescent="0.2">
      <c r="A128" s="30">
        <v>130</v>
      </c>
      <c r="B128" s="31" t="s">
        <v>344</v>
      </c>
      <c r="C128" s="32">
        <v>155.53</v>
      </c>
      <c r="D128" s="27">
        <v>1922.21658</v>
      </c>
      <c r="E128" s="33">
        <v>12.36</v>
      </c>
      <c r="F128" s="27">
        <v>88.52</v>
      </c>
      <c r="G128" s="27">
        <v>903.16663000000005</v>
      </c>
      <c r="H128" s="28">
        <v>10.199999999999999</v>
      </c>
    </row>
    <row r="129" spans="1:8" s="26" customFormat="1" ht="15.75" x14ac:dyDescent="0.2">
      <c r="A129" s="30">
        <v>131</v>
      </c>
      <c r="B129" s="31" t="s">
        <v>376</v>
      </c>
      <c r="C129" s="32">
        <v>534.31999999999994</v>
      </c>
      <c r="D129" s="27">
        <v>6706.03449</v>
      </c>
      <c r="E129" s="33">
        <v>12.55</v>
      </c>
      <c r="F129" s="27">
        <v>352.5</v>
      </c>
      <c r="G129" s="27">
        <v>4583.1681800000006</v>
      </c>
      <c r="H129" s="28">
        <v>13</v>
      </c>
    </row>
    <row r="130" spans="1:8" s="26" customFormat="1" x14ac:dyDescent="0.2">
      <c r="A130" s="30">
        <v>132</v>
      </c>
      <c r="B130" s="31" t="s">
        <v>345</v>
      </c>
      <c r="C130" s="32">
        <v>200.96999999999997</v>
      </c>
      <c r="D130" s="27">
        <v>2564.9886000000001</v>
      </c>
      <c r="E130" s="33">
        <v>12.76</v>
      </c>
      <c r="F130" s="27">
        <v>161.32000000000002</v>
      </c>
      <c r="G130" s="27">
        <v>1585.8145100000002</v>
      </c>
      <c r="H130" s="28">
        <v>9.83</v>
      </c>
    </row>
    <row r="131" spans="1:8" s="26" customFormat="1" x14ac:dyDescent="0.2">
      <c r="A131" s="30">
        <v>135</v>
      </c>
      <c r="B131" s="31" t="s">
        <v>247</v>
      </c>
      <c r="C131" s="32">
        <v>82.46</v>
      </c>
      <c r="D131" s="27">
        <v>659.38950999999997</v>
      </c>
      <c r="E131" s="33">
        <v>8</v>
      </c>
      <c r="F131" s="27">
        <v>21.2</v>
      </c>
      <c r="G131" s="27">
        <v>358.68604999999997</v>
      </c>
      <c r="H131" s="28">
        <v>16.920000000000002</v>
      </c>
    </row>
    <row r="132" spans="1:8" s="26" customFormat="1" x14ac:dyDescent="0.2">
      <c r="A132" s="30">
        <v>136</v>
      </c>
      <c r="B132" s="31" t="s">
        <v>312</v>
      </c>
      <c r="C132" s="32">
        <v>1773.2099999999998</v>
      </c>
      <c r="D132" s="27">
        <v>23512.934110000002</v>
      </c>
      <c r="E132" s="33">
        <v>13.26</v>
      </c>
      <c r="F132" s="27">
        <v>1233.6200000000001</v>
      </c>
      <c r="G132" s="27">
        <v>15919.011620000001</v>
      </c>
      <c r="H132" s="28">
        <v>12.9</v>
      </c>
    </row>
    <row r="133" spans="1:8" s="26" customFormat="1" x14ac:dyDescent="0.2">
      <c r="A133" s="30">
        <v>137</v>
      </c>
      <c r="B133" s="31" t="s">
        <v>321</v>
      </c>
      <c r="C133" s="32">
        <v>44</v>
      </c>
      <c r="D133" s="27">
        <v>447.78732000000002</v>
      </c>
      <c r="E133" s="33">
        <v>10.18</v>
      </c>
      <c r="F133" s="27">
        <v>5.5</v>
      </c>
      <c r="G133" s="27">
        <v>61.640450000000001</v>
      </c>
      <c r="H133" s="28">
        <v>11.21</v>
      </c>
    </row>
    <row r="134" spans="1:8" s="26" customFormat="1" x14ac:dyDescent="0.2">
      <c r="A134" s="30">
        <v>139</v>
      </c>
      <c r="B134" s="31" t="s">
        <v>340</v>
      </c>
      <c r="C134" s="32">
        <v>160.10000000000002</v>
      </c>
      <c r="D134" s="27">
        <v>2285.32375</v>
      </c>
      <c r="E134" s="33">
        <v>14.27</v>
      </c>
      <c r="F134" s="27">
        <v>114.43</v>
      </c>
      <c r="G134" s="27">
        <v>1579.80684</v>
      </c>
      <c r="H134" s="28">
        <v>13.81</v>
      </c>
    </row>
    <row r="135" spans="1:8" s="26" customFormat="1" x14ac:dyDescent="0.2">
      <c r="A135" s="30">
        <v>142</v>
      </c>
      <c r="B135" s="31" t="s">
        <v>330</v>
      </c>
      <c r="C135" s="32">
        <v>85.820000000000007</v>
      </c>
      <c r="D135" s="27">
        <v>1241.6369</v>
      </c>
      <c r="E135" s="33">
        <v>14.47</v>
      </c>
      <c r="F135" s="27">
        <v>68.179999999999993</v>
      </c>
      <c r="G135" s="27">
        <v>793.38825999999995</v>
      </c>
      <c r="H135" s="28">
        <v>11.64</v>
      </c>
    </row>
    <row r="136" spans="1:8" s="26" customFormat="1" x14ac:dyDescent="0.2">
      <c r="A136" s="30">
        <v>143</v>
      </c>
      <c r="B136" s="31" t="s">
        <v>323</v>
      </c>
      <c r="C136" s="32">
        <v>335.66</v>
      </c>
      <c r="D136" s="27">
        <v>4720.7807499999999</v>
      </c>
      <c r="E136" s="33">
        <v>14.06</v>
      </c>
      <c r="F136" s="27">
        <v>172.48999999999998</v>
      </c>
      <c r="G136" s="27">
        <v>2656.0001000000002</v>
      </c>
      <c r="H136" s="28">
        <v>15.4</v>
      </c>
    </row>
    <row r="137" spans="1:8" s="26" customFormat="1" ht="13.5" thickBot="1" x14ac:dyDescent="0.25">
      <c r="A137" s="30">
        <v>144</v>
      </c>
      <c r="B137" s="31" t="s">
        <v>324</v>
      </c>
      <c r="C137" s="32">
        <v>161.89000000000001</v>
      </c>
      <c r="D137" s="27">
        <v>2158.1502100000002</v>
      </c>
      <c r="E137" s="33">
        <v>13.33</v>
      </c>
      <c r="F137" s="27">
        <v>88.11</v>
      </c>
      <c r="G137" s="27">
        <v>1382.3873700000001</v>
      </c>
      <c r="H137" s="28">
        <v>15.69</v>
      </c>
    </row>
    <row r="138" spans="1:8" s="26" customFormat="1" ht="13.5" thickBot="1" x14ac:dyDescent="0.25">
      <c r="A138" s="41" t="s">
        <v>383</v>
      </c>
      <c r="B138" s="40" t="s">
        <v>114</v>
      </c>
      <c r="C138" s="42" t="s">
        <v>383</v>
      </c>
      <c r="D138" s="42" t="s">
        <v>383</v>
      </c>
      <c r="E138" s="42" t="s">
        <v>383</v>
      </c>
      <c r="F138" s="42" t="s">
        <v>383</v>
      </c>
      <c r="G138" s="42" t="s">
        <v>383</v>
      </c>
      <c r="H138" s="43" t="s">
        <v>383</v>
      </c>
    </row>
    <row r="139" spans="1:8" s="26" customFormat="1" x14ac:dyDescent="0.2">
      <c r="A139" s="30">
        <v>202</v>
      </c>
      <c r="B139" s="31" t="s">
        <v>346</v>
      </c>
      <c r="C139" s="32">
        <v>24.54</v>
      </c>
      <c r="D139" s="27">
        <v>376.02922999999993</v>
      </c>
      <c r="E139" s="33">
        <v>15.32</v>
      </c>
      <c r="F139" s="32">
        <v>18.5</v>
      </c>
      <c r="G139" s="27">
        <v>172.26897</v>
      </c>
      <c r="H139" s="28">
        <v>9.31</v>
      </c>
    </row>
    <row r="140" spans="1:8" s="26" customFormat="1" ht="13.5" thickBot="1" x14ac:dyDescent="0.25">
      <c r="A140" s="30">
        <v>207</v>
      </c>
      <c r="B140" s="31" t="s">
        <v>347</v>
      </c>
      <c r="C140" s="32">
        <v>61</v>
      </c>
      <c r="D140" s="27">
        <v>462.32562000000001</v>
      </c>
      <c r="E140" s="33">
        <v>7.58</v>
      </c>
      <c r="F140" s="32">
        <v>37</v>
      </c>
      <c r="G140" s="27">
        <v>321.86048000000005</v>
      </c>
      <c r="H140" s="28">
        <v>8.6999999999999993</v>
      </c>
    </row>
    <row r="141" spans="1:8" s="26" customFormat="1" ht="13.5" thickBot="1" x14ac:dyDescent="0.25">
      <c r="A141" s="41" t="s">
        <v>383</v>
      </c>
      <c r="B141" s="40" t="s">
        <v>332</v>
      </c>
      <c r="C141" s="44">
        <f>SUM(C7:C140)</f>
        <v>58623.950000000004</v>
      </c>
      <c r="D141" s="44">
        <f>SUM(D7:D140)</f>
        <v>765831.9442100001</v>
      </c>
      <c r="E141" s="44">
        <f t="shared" ref="E141" si="0">ROUND(D141/C141,2)</f>
        <v>13.06</v>
      </c>
      <c r="F141" s="44">
        <f>SUM(F7:F140)</f>
        <v>38073.010000000009</v>
      </c>
      <c r="G141" s="44">
        <f>SUM(G7:G140)</f>
        <v>472255.27839999989</v>
      </c>
      <c r="H141" s="45">
        <f>ROUND(G141/F141,2)</f>
        <v>12.4</v>
      </c>
    </row>
    <row r="142" spans="1:8" s="20" customFormat="1" ht="69" customHeight="1" x14ac:dyDescent="0.2">
      <c r="A142" s="62" t="s">
        <v>377</v>
      </c>
      <c r="B142" s="63"/>
      <c r="C142" s="63"/>
      <c r="D142" s="63"/>
      <c r="E142" s="63"/>
      <c r="F142" s="63"/>
      <c r="G142" s="63"/>
      <c r="H142" s="64"/>
    </row>
    <row r="143" spans="1:8" s="20" customFormat="1" ht="16.5" customHeight="1" x14ac:dyDescent="0.2">
      <c r="A143" s="62" t="s">
        <v>378</v>
      </c>
      <c r="B143" s="63"/>
      <c r="C143" s="63"/>
      <c r="D143" s="63"/>
      <c r="E143" s="63"/>
      <c r="F143" s="63"/>
      <c r="G143" s="63"/>
      <c r="H143" s="64"/>
    </row>
    <row r="144" spans="1:8" s="20" customFormat="1" ht="17.25" customHeight="1" x14ac:dyDescent="0.2">
      <c r="A144" s="62" t="s">
        <v>379</v>
      </c>
      <c r="B144" s="63"/>
      <c r="C144" s="63"/>
      <c r="D144" s="63"/>
      <c r="E144" s="63"/>
      <c r="F144" s="63"/>
      <c r="G144" s="63"/>
      <c r="H144" s="64"/>
    </row>
    <row r="145" spans="1:8" s="20" customFormat="1" ht="15.75" x14ac:dyDescent="0.2">
      <c r="A145" s="62" t="s">
        <v>380</v>
      </c>
      <c r="B145" s="63"/>
      <c r="C145" s="63"/>
      <c r="D145" s="63"/>
      <c r="E145" s="63"/>
      <c r="F145" s="63"/>
      <c r="G145" s="63"/>
      <c r="H145" s="64"/>
    </row>
    <row r="146" spans="1:8" s="20" customFormat="1" ht="16.149999999999999" customHeight="1" x14ac:dyDescent="0.2">
      <c r="A146" s="62" t="s">
        <v>381</v>
      </c>
      <c r="B146" s="63"/>
      <c r="C146" s="63"/>
      <c r="D146" s="63"/>
      <c r="E146" s="63"/>
      <c r="F146" s="63"/>
      <c r="G146" s="63"/>
      <c r="H146" s="64"/>
    </row>
    <row r="147" spans="1:8" s="20" customFormat="1" ht="39.6" customHeight="1" thickBot="1" x14ac:dyDescent="0.25">
      <c r="A147" s="59" t="s">
        <v>382</v>
      </c>
      <c r="B147" s="60"/>
      <c r="C147" s="60"/>
      <c r="D147" s="60"/>
      <c r="E147" s="60"/>
      <c r="F147" s="60"/>
      <c r="G147" s="60"/>
      <c r="H147" s="61"/>
    </row>
    <row r="148" spans="1:8" s="20" customFormat="1" x14ac:dyDescent="0.2">
      <c r="A148" s="58" t="s">
        <v>399</v>
      </c>
    </row>
    <row r="149" spans="1:8" s="20" customFormat="1" x14ac:dyDescent="0.2"/>
    <row r="150" spans="1:8" s="20" customFormat="1" x14ac:dyDescent="0.2"/>
    <row r="151" spans="1:8" s="20" customFormat="1" x14ac:dyDescent="0.2">
      <c r="B151" s="21"/>
      <c r="C151" s="22"/>
      <c r="D151" s="22"/>
      <c r="E151" s="22"/>
      <c r="F151" s="22"/>
      <c r="G151" s="22"/>
      <c r="H151" s="22"/>
    </row>
    <row r="152" spans="1:8" s="20" customFormat="1" x14ac:dyDescent="0.2"/>
    <row r="153" spans="1:8" s="20" customFormat="1" x14ac:dyDescent="0.2">
      <c r="C153" s="23"/>
      <c r="D153" s="23"/>
      <c r="E153" s="23"/>
      <c r="F153" s="23"/>
      <c r="G153" s="23"/>
      <c r="H153" s="23"/>
    </row>
    <row r="154" spans="1:8" s="20" customFormat="1" x14ac:dyDescent="0.2"/>
    <row r="155" spans="1:8" s="20" customFormat="1" x14ac:dyDescent="0.2">
      <c r="C155" s="24"/>
      <c r="D155" s="24"/>
      <c r="E155" s="24"/>
      <c r="F155" s="24"/>
      <c r="G155" s="24"/>
      <c r="H155" s="24"/>
    </row>
    <row r="156" spans="1:8" s="20" customFormat="1" x14ac:dyDescent="0.2"/>
    <row r="157" spans="1:8" s="20" customFormat="1" x14ac:dyDescent="0.2"/>
    <row r="158" spans="1:8" s="20" customFormat="1" x14ac:dyDescent="0.2"/>
    <row r="159" spans="1:8" s="20" customFormat="1" x14ac:dyDescent="0.2"/>
    <row r="160" spans="1:8" s="20" customFormat="1" x14ac:dyDescent="0.2"/>
    <row r="161" s="20" customFormat="1" x14ac:dyDescent="0.2"/>
    <row r="162" s="20" customFormat="1" x14ac:dyDescent="0.2"/>
    <row r="163" s="20" customFormat="1" x14ac:dyDescent="0.2"/>
    <row r="164" s="20" customFormat="1" x14ac:dyDescent="0.2"/>
    <row r="165" s="20" customFormat="1" x14ac:dyDescent="0.2"/>
    <row r="166" s="20" customFormat="1" x14ac:dyDescent="0.2"/>
    <row r="167" s="20" customFormat="1" x14ac:dyDescent="0.2"/>
    <row r="168" s="20" customFormat="1" x14ac:dyDescent="0.2"/>
    <row r="169" s="20" customFormat="1" x14ac:dyDescent="0.2"/>
    <row r="170" s="20" customFormat="1" x14ac:dyDescent="0.2"/>
    <row r="171" s="20" customFormat="1" x14ac:dyDescent="0.2"/>
    <row r="172" s="20" customFormat="1" x14ac:dyDescent="0.2"/>
    <row r="173" s="20" customFormat="1" x14ac:dyDescent="0.2"/>
    <row r="174" s="20" customFormat="1" x14ac:dyDescent="0.2"/>
    <row r="175" s="20" customFormat="1" x14ac:dyDescent="0.2"/>
    <row r="176" s="20" customFormat="1" x14ac:dyDescent="0.2"/>
    <row r="177" s="20" customFormat="1" x14ac:dyDescent="0.2"/>
    <row r="178" s="20" customFormat="1" x14ac:dyDescent="0.2"/>
    <row r="179" s="20" customFormat="1" x14ac:dyDescent="0.2"/>
    <row r="180" s="20" customFormat="1" x14ac:dyDescent="0.2"/>
    <row r="181" s="20" customFormat="1" x14ac:dyDescent="0.2"/>
    <row r="182" s="20" customFormat="1" x14ac:dyDescent="0.2"/>
    <row r="183" s="20" customFormat="1" x14ac:dyDescent="0.2"/>
    <row r="184" s="20" customFormat="1" x14ac:dyDescent="0.2"/>
    <row r="185" s="20" customFormat="1" x14ac:dyDescent="0.2"/>
    <row r="186" s="20" customFormat="1" x14ac:dyDescent="0.2"/>
    <row r="187" s="20" customFormat="1" x14ac:dyDescent="0.2"/>
    <row r="188" s="20" customFormat="1" x14ac:dyDescent="0.2"/>
    <row r="189" s="20" customFormat="1" x14ac:dyDescent="0.2"/>
    <row r="190" s="20" customFormat="1" x14ac:dyDescent="0.2"/>
    <row r="191" s="20" customFormat="1" x14ac:dyDescent="0.2"/>
    <row r="192" s="20" customFormat="1" x14ac:dyDescent="0.2"/>
    <row r="193" s="20" customFormat="1" x14ac:dyDescent="0.2"/>
    <row r="194" s="20" customFormat="1" x14ac:dyDescent="0.2"/>
    <row r="195" s="20" customFormat="1" x14ac:dyDescent="0.2"/>
    <row r="196" s="20" customFormat="1" x14ac:dyDescent="0.2"/>
    <row r="197" s="20" customFormat="1" x14ac:dyDescent="0.2"/>
    <row r="198" s="20" customFormat="1" x14ac:dyDescent="0.2"/>
    <row r="199" s="20" customFormat="1" x14ac:dyDescent="0.2"/>
    <row r="200" s="20" customFormat="1" x14ac:dyDescent="0.2"/>
    <row r="201" s="20" customFormat="1" x14ac:dyDescent="0.2"/>
    <row r="202" s="20" customFormat="1" x14ac:dyDescent="0.2"/>
    <row r="203" s="20" customFormat="1" x14ac:dyDescent="0.2"/>
    <row r="204" s="20" customFormat="1" x14ac:dyDescent="0.2"/>
    <row r="205" s="20" customFormat="1" x14ac:dyDescent="0.2"/>
    <row r="206" s="20" customFormat="1" x14ac:dyDescent="0.2"/>
    <row r="207" s="20" customFormat="1" x14ac:dyDescent="0.2"/>
    <row r="208" s="20" customFormat="1" x14ac:dyDescent="0.2"/>
    <row r="209" s="20" customFormat="1" x14ac:dyDescent="0.2"/>
    <row r="210" s="20" customFormat="1" x14ac:dyDescent="0.2"/>
    <row r="211" s="20" customFormat="1" x14ac:dyDescent="0.2"/>
    <row r="212" s="20" customFormat="1" x14ac:dyDescent="0.2"/>
    <row r="213" s="20" customFormat="1" x14ac:dyDescent="0.2"/>
    <row r="214" s="20" customFormat="1" x14ac:dyDescent="0.2"/>
    <row r="215" s="20" customFormat="1" x14ac:dyDescent="0.2"/>
    <row r="216" s="20" customFormat="1" x14ac:dyDescent="0.2"/>
    <row r="217" s="20" customFormat="1" x14ac:dyDescent="0.2"/>
    <row r="218" s="20" customFormat="1" x14ac:dyDescent="0.2"/>
    <row r="219" s="20" customFormat="1" x14ac:dyDescent="0.2"/>
    <row r="220" s="20" customFormat="1" x14ac:dyDescent="0.2"/>
    <row r="221" s="20" customFormat="1" x14ac:dyDescent="0.2"/>
    <row r="222" s="20" customFormat="1" x14ac:dyDescent="0.2"/>
    <row r="223" s="20" customFormat="1" x14ac:dyDescent="0.2"/>
    <row r="224" s="20" customFormat="1" x14ac:dyDescent="0.2"/>
    <row r="225" s="20" customFormat="1" x14ac:dyDescent="0.2"/>
    <row r="226" s="20" customFormat="1" x14ac:dyDescent="0.2"/>
    <row r="227" s="20" customFormat="1" x14ac:dyDescent="0.2"/>
    <row r="228" s="20" customFormat="1" x14ac:dyDescent="0.2"/>
    <row r="229" s="20" customFormat="1" x14ac:dyDescent="0.2"/>
    <row r="230" s="20" customFormat="1" x14ac:dyDescent="0.2"/>
    <row r="231" s="20" customFormat="1" x14ac:dyDescent="0.2"/>
    <row r="232" s="20" customFormat="1" x14ac:dyDescent="0.2"/>
    <row r="233" s="20" customFormat="1" x14ac:dyDescent="0.2"/>
    <row r="234" s="20" customFormat="1" x14ac:dyDescent="0.2"/>
    <row r="235" s="20" customFormat="1" x14ac:dyDescent="0.2"/>
    <row r="236" s="20" customFormat="1" x14ac:dyDescent="0.2"/>
    <row r="237" s="20" customFormat="1" x14ac:dyDescent="0.2"/>
    <row r="238" s="20" customFormat="1" x14ac:dyDescent="0.2"/>
    <row r="239" s="20" customFormat="1" x14ac:dyDescent="0.2"/>
    <row r="240" s="20" customFormat="1" x14ac:dyDescent="0.2"/>
    <row r="241" s="20" customFormat="1" x14ac:dyDescent="0.2"/>
    <row r="242" s="20" customFormat="1" x14ac:dyDescent="0.2"/>
    <row r="243" s="20" customFormat="1" x14ac:dyDescent="0.2"/>
    <row r="244" s="20" customFormat="1" x14ac:dyDescent="0.2"/>
    <row r="245" s="20" customFormat="1" x14ac:dyDescent="0.2"/>
    <row r="246" s="20" customFormat="1" x14ac:dyDescent="0.2"/>
    <row r="247" s="20" customFormat="1" x14ac:dyDescent="0.2"/>
    <row r="248" s="20" customFormat="1" x14ac:dyDescent="0.2"/>
    <row r="249" s="20" customFormat="1" x14ac:dyDescent="0.2"/>
    <row r="250" s="20" customFormat="1" x14ac:dyDescent="0.2"/>
    <row r="251" s="20" customFormat="1" x14ac:dyDescent="0.2"/>
    <row r="252" s="20" customFormat="1" x14ac:dyDescent="0.2"/>
    <row r="253" s="20" customFormat="1" x14ac:dyDescent="0.2"/>
    <row r="254" s="20" customFormat="1" x14ac:dyDescent="0.2"/>
    <row r="255" s="20" customFormat="1" x14ac:dyDescent="0.2"/>
    <row r="256" s="20" customFormat="1" x14ac:dyDescent="0.2"/>
    <row r="257" s="20" customFormat="1" x14ac:dyDescent="0.2"/>
    <row r="258" s="20" customFormat="1" x14ac:dyDescent="0.2"/>
    <row r="259" s="20" customFormat="1" x14ac:dyDescent="0.2"/>
    <row r="260" s="20" customFormat="1" x14ac:dyDescent="0.2"/>
    <row r="261" s="20" customFormat="1" x14ac:dyDescent="0.2"/>
    <row r="262" s="20" customFormat="1" x14ac:dyDescent="0.2"/>
    <row r="263" s="20" customFormat="1" x14ac:dyDescent="0.2"/>
    <row r="264" s="20" customFormat="1" x14ac:dyDescent="0.2"/>
    <row r="265" s="20" customFormat="1" x14ac:dyDescent="0.2"/>
    <row r="266" s="20" customFormat="1" x14ac:dyDescent="0.2"/>
    <row r="267" s="20" customFormat="1" x14ac:dyDescent="0.2"/>
    <row r="268" s="20" customFormat="1" x14ac:dyDescent="0.2"/>
    <row r="269" s="20" customFormat="1" x14ac:dyDescent="0.2"/>
    <row r="270" s="20" customFormat="1" x14ac:dyDescent="0.2"/>
    <row r="271" s="20" customFormat="1" x14ac:dyDescent="0.2"/>
    <row r="272" s="20" customFormat="1" x14ac:dyDescent="0.2"/>
    <row r="273" s="20" customFormat="1" x14ac:dyDescent="0.2"/>
    <row r="274" s="20" customFormat="1" x14ac:dyDescent="0.2"/>
    <row r="275" s="20" customFormat="1" x14ac:dyDescent="0.2"/>
    <row r="276" s="20" customFormat="1" x14ac:dyDescent="0.2"/>
    <row r="277" s="20" customFormat="1" x14ac:dyDescent="0.2"/>
    <row r="278" s="20" customFormat="1" x14ac:dyDescent="0.2"/>
    <row r="279" s="20" customFormat="1" x14ac:dyDescent="0.2"/>
    <row r="280" s="20" customFormat="1" x14ac:dyDescent="0.2"/>
    <row r="281" s="20" customFormat="1" x14ac:dyDescent="0.2"/>
    <row r="282" s="20" customFormat="1" x14ac:dyDescent="0.2"/>
    <row r="283" s="20" customFormat="1" x14ac:dyDescent="0.2"/>
    <row r="284" s="20" customFormat="1" x14ac:dyDescent="0.2"/>
    <row r="285" s="20" customFormat="1" x14ac:dyDescent="0.2"/>
    <row r="286" s="20" customFormat="1" x14ac:dyDescent="0.2"/>
    <row r="287" s="20" customFormat="1" x14ac:dyDescent="0.2"/>
    <row r="288" s="20" customFormat="1" x14ac:dyDescent="0.2"/>
    <row r="289" s="20" customFormat="1" x14ac:dyDescent="0.2"/>
    <row r="290" s="20" customFormat="1" x14ac:dyDescent="0.2"/>
    <row r="291" s="20" customFormat="1" x14ac:dyDescent="0.2"/>
    <row r="292" s="20" customFormat="1" x14ac:dyDescent="0.2"/>
    <row r="293" s="20" customFormat="1" x14ac:dyDescent="0.2"/>
    <row r="294" s="20" customFormat="1" x14ac:dyDescent="0.2"/>
    <row r="295" s="20" customFormat="1" x14ac:dyDescent="0.2"/>
    <row r="296" s="20" customFormat="1" x14ac:dyDescent="0.2"/>
    <row r="297" s="20" customFormat="1" x14ac:dyDescent="0.2"/>
    <row r="298" s="20" customFormat="1" x14ac:dyDescent="0.2"/>
    <row r="299" s="20" customFormat="1" x14ac:dyDescent="0.2"/>
    <row r="300" s="20" customFormat="1" x14ac:dyDescent="0.2"/>
    <row r="301" s="20" customFormat="1" x14ac:dyDescent="0.2"/>
    <row r="302" s="20" customFormat="1" x14ac:dyDescent="0.2"/>
    <row r="303" s="20" customFormat="1" x14ac:dyDescent="0.2"/>
    <row r="304" s="20" customFormat="1" x14ac:dyDescent="0.2"/>
    <row r="305" s="20" customFormat="1" x14ac:dyDescent="0.2"/>
    <row r="306" s="20" customFormat="1" x14ac:dyDescent="0.2"/>
    <row r="307" s="20" customFormat="1" x14ac:dyDescent="0.2"/>
    <row r="308" s="20" customFormat="1" x14ac:dyDescent="0.2"/>
    <row r="309" s="20" customFormat="1" x14ac:dyDescent="0.2"/>
    <row r="310" s="20" customFormat="1" x14ac:dyDescent="0.2"/>
    <row r="311" s="20" customFormat="1" x14ac:dyDescent="0.2"/>
    <row r="312" s="20" customFormat="1" x14ac:dyDescent="0.2"/>
    <row r="313" s="20" customFormat="1" x14ac:dyDescent="0.2"/>
    <row r="314" s="20" customFormat="1" x14ac:dyDescent="0.2"/>
    <row r="315" s="20" customFormat="1" x14ac:dyDescent="0.2"/>
    <row r="316" s="20" customFormat="1" x14ac:dyDescent="0.2"/>
    <row r="317" s="20" customFormat="1" x14ac:dyDescent="0.2"/>
    <row r="318" s="20" customFormat="1" x14ac:dyDescent="0.2"/>
    <row r="319" s="20" customFormat="1" x14ac:dyDescent="0.2"/>
    <row r="320" s="20" customFormat="1" x14ac:dyDescent="0.2"/>
    <row r="321" s="20" customFormat="1" x14ac:dyDescent="0.2"/>
    <row r="322" s="20" customFormat="1" x14ac:dyDescent="0.2"/>
    <row r="323" s="20" customFormat="1" x14ac:dyDescent="0.2"/>
    <row r="324" s="20" customFormat="1" x14ac:dyDescent="0.2"/>
    <row r="325" s="20" customFormat="1" x14ac:dyDescent="0.2"/>
    <row r="326" s="20" customFormat="1" x14ac:dyDescent="0.2"/>
    <row r="327" s="20" customFormat="1" x14ac:dyDescent="0.2"/>
    <row r="328" s="20" customFormat="1" x14ac:dyDescent="0.2"/>
    <row r="329" s="20" customFormat="1" x14ac:dyDescent="0.2"/>
    <row r="330" s="20" customFormat="1" x14ac:dyDescent="0.2"/>
    <row r="331" s="20" customFormat="1" x14ac:dyDescent="0.2"/>
    <row r="332" s="20" customFormat="1" x14ac:dyDescent="0.2"/>
    <row r="333" s="20" customFormat="1" x14ac:dyDescent="0.2"/>
    <row r="334" s="20" customFormat="1" x14ac:dyDescent="0.2"/>
    <row r="335" s="20" customFormat="1" x14ac:dyDescent="0.2"/>
    <row r="336" s="20" customFormat="1" x14ac:dyDescent="0.2"/>
    <row r="337" s="20" customFormat="1" x14ac:dyDescent="0.2"/>
    <row r="338" s="20" customFormat="1" x14ac:dyDescent="0.2"/>
    <row r="339" s="20" customFormat="1" x14ac:dyDescent="0.2"/>
    <row r="340" s="20" customFormat="1" x14ac:dyDescent="0.2"/>
    <row r="341" s="20" customFormat="1" x14ac:dyDescent="0.2"/>
    <row r="342" s="20" customFormat="1" x14ac:dyDescent="0.2"/>
    <row r="343" s="20" customFormat="1" x14ac:dyDescent="0.2"/>
    <row r="344" s="20" customFormat="1" x14ac:dyDescent="0.2"/>
    <row r="345" s="20" customFormat="1" x14ac:dyDescent="0.2"/>
    <row r="346" s="20" customFormat="1" x14ac:dyDescent="0.2"/>
    <row r="347" s="20" customFormat="1" x14ac:dyDescent="0.2"/>
    <row r="348" s="20" customFormat="1" x14ac:dyDescent="0.2"/>
    <row r="349" s="20" customFormat="1" x14ac:dyDescent="0.2"/>
    <row r="350" s="20" customFormat="1" x14ac:dyDescent="0.2"/>
    <row r="351" s="20" customFormat="1" x14ac:dyDescent="0.2"/>
    <row r="352" s="20" customFormat="1" x14ac:dyDescent="0.2"/>
    <row r="353" s="20" customFormat="1" x14ac:dyDescent="0.2"/>
    <row r="354" s="20" customFormat="1" x14ac:dyDescent="0.2"/>
    <row r="355" s="20" customFormat="1" x14ac:dyDescent="0.2"/>
    <row r="356" s="20" customFormat="1" x14ac:dyDescent="0.2"/>
    <row r="357" s="20" customFormat="1" x14ac:dyDescent="0.2"/>
    <row r="358" s="20" customFormat="1" x14ac:dyDescent="0.2"/>
    <row r="359" s="20" customFormat="1" x14ac:dyDescent="0.2"/>
    <row r="360" s="20" customFormat="1" x14ac:dyDescent="0.2"/>
    <row r="361" s="20" customFormat="1" x14ac:dyDescent="0.2"/>
    <row r="362" s="20" customFormat="1" x14ac:dyDescent="0.2"/>
    <row r="363" s="20" customFormat="1" x14ac:dyDescent="0.2"/>
    <row r="364" s="20" customFormat="1" x14ac:dyDescent="0.2"/>
    <row r="365" s="20" customFormat="1" x14ac:dyDescent="0.2"/>
    <row r="366" s="20" customFormat="1" x14ac:dyDescent="0.2"/>
    <row r="367" s="20" customFormat="1" x14ac:dyDescent="0.2"/>
    <row r="368" s="20" customFormat="1" x14ac:dyDescent="0.2"/>
    <row r="369" s="20" customFormat="1" x14ac:dyDescent="0.2"/>
    <row r="370" s="20" customFormat="1" x14ac:dyDescent="0.2"/>
    <row r="371" s="20" customFormat="1" x14ac:dyDescent="0.2"/>
    <row r="372" s="20" customFormat="1" x14ac:dyDescent="0.2"/>
    <row r="373" s="20" customFormat="1" x14ac:dyDescent="0.2"/>
    <row r="374" s="20" customFormat="1" x14ac:dyDescent="0.2"/>
    <row r="375" s="20" customFormat="1" x14ac:dyDescent="0.2"/>
    <row r="376" s="20" customFormat="1" x14ac:dyDescent="0.2"/>
    <row r="377" s="20" customFormat="1" x14ac:dyDescent="0.2"/>
    <row r="378" s="20" customFormat="1" x14ac:dyDescent="0.2"/>
    <row r="379" s="20" customFormat="1" x14ac:dyDescent="0.2"/>
    <row r="380" s="20" customFormat="1" x14ac:dyDescent="0.2"/>
    <row r="381" s="20" customFormat="1" x14ac:dyDescent="0.2"/>
    <row r="382" s="20" customFormat="1" x14ac:dyDescent="0.2"/>
    <row r="383" s="20" customFormat="1" x14ac:dyDescent="0.2"/>
    <row r="384" s="20" customFormat="1" x14ac:dyDescent="0.2"/>
    <row r="385" s="20" customFormat="1" x14ac:dyDescent="0.2"/>
    <row r="386" s="20" customFormat="1" x14ac:dyDescent="0.2"/>
    <row r="387" s="20" customFormat="1" x14ac:dyDescent="0.2"/>
    <row r="388" s="20" customFormat="1" x14ac:dyDescent="0.2"/>
    <row r="389" s="20" customFormat="1" x14ac:dyDescent="0.2"/>
    <row r="390" s="20" customFormat="1" x14ac:dyDescent="0.2"/>
    <row r="391" s="20" customFormat="1" x14ac:dyDescent="0.2"/>
    <row r="392" s="20" customFormat="1" x14ac:dyDescent="0.2"/>
    <row r="393" s="20" customFormat="1" x14ac:dyDescent="0.2"/>
    <row r="394" s="20" customFormat="1" x14ac:dyDescent="0.2"/>
    <row r="395" s="20" customFormat="1" x14ac:dyDescent="0.2"/>
    <row r="396" s="20" customFormat="1" x14ac:dyDescent="0.2"/>
    <row r="397" s="20" customFormat="1" x14ac:dyDescent="0.2"/>
    <row r="398" s="20" customFormat="1" x14ac:dyDescent="0.2"/>
    <row r="399" s="20" customFormat="1" x14ac:dyDescent="0.2"/>
    <row r="400" s="20" customFormat="1" x14ac:dyDescent="0.2"/>
    <row r="401" s="20" customFormat="1" x14ac:dyDescent="0.2"/>
    <row r="402" s="20" customFormat="1" x14ac:dyDescent="0.2"/>
    <row r="403" s="20" customFormat="1" x14ac:dyDescent="0.2"/>
    <row r="404" s="20" customFormat="1" x14ac:dyDescent="0.2"/>
    <row r="405" s="20" customFormat="1" x14ac:dyDescent="0.2"/>
    <row r="406" s="20" customFormat="1" x14ac:dyDescent="0.2"/>
    <row r="407" s="20" customFormat="1" x14ac:dyDescent="0.2"/>
    <row r="408" s="20" customFormat="1" x14ac:dyDescent="0.2"/>
    <row r="409" s="20" customFormat="1" x14ac:dyDescent="0.2"/>
    <row r="410" s="20" customFormat="1" x14ac:dyDescent="0.2"/>
    <row r="411" s="20" customFormat="1" x14ac:dyDescent="0.2"/>
    <row r="412" s="20" customFormat="1" x14ac:dyDescent="0.2"/>
    <row r="413" s="20" customFormat="1" x14ac:dyDescent="0.2"/>
    <row r="414" s="20" customFormat="1" x14ac:dyDescent="0.2"/>
    <row r="415" s="20" customFormat="1" x14ac:dyDescent="0.2"/>
    <row r="416" s="20" customFormat="1" x14ac:dyDescent="0.2"/>
    <row r="417" s="20" customFormat="1" x14ac:dyDescent="0.2"/>
    <row r="418" s="20" customFormat="1" x14ac:dyDescent="0.2"/>
    <row r="419" s="20" customFormat="1" x14ac:dyDescent="0.2"/>
    <row r="420" s="20" customFormat="1" x14ac:dyDescent="0.2"/>
    <row r="421" s="20" customFormat="1" x14ac:dyDescent="0.2"/>
    <row r="422" s="20" customFormat="1" x14ac:dyDescent="0.2"/>
    <row r="423" s="20" customFormat="1" x14ac:dyDescent="0.2"/>
    <row r="424" s="20" customFormat="1" x14ac:dyDescent="0.2"/>
    <row r="425" s="20" customFormat="1" x14ac:dyDescent="0.2"/>
    <row r="426" s="20" customFormat="1" x14ac:dyDescent="0.2"/>
    <row r="427" s="20" customFormat="1" x14ac:dyDescent="0.2"/>
    <row r="428" s="20" customFormat="1" x14ac:dyDescent="0.2"/>
    <row r="429" s="20" customFormat="1" x14ac:dyDescent="0.2"/>
    <row r="430" s="20" customFormat="1" x14ac:dyDescent="0.2"/>
    <row r="431" s="20" customFormat="1" x14ac:dyDescent="0.2"/>
    <row r="432" s="20" customFormat="1" x14ac:dyDescent="0.2"/>
    <row r="433" s="20" customFormat="1" x14ac:dyDescent="0.2"/>
    <row r="434" s="20" customFormat="1" x14ac:dyDescent="0.2"/>
    <row r="435" s="20" customFormat="1" x14ac:dyDescent="0.2"/>
    <row r="436" s="20" customFormat="1" x14ac:dyDescent="0.2"/>
    <row r="437" s="20" customFormat="1" x14ac:dyDescent="0.2"/>
    <row r="438" s="20" customFormat="1" x14ac:dyDescent="0.2"/>
    <row r="439" s="20" customFormat="1" x14ac:dyDescent="0.2"/>
    <row r="440" s="20" customFormat="1" x14ac:dyDescent="0.2"/>
    <row r="441" s="20" customFormat="1" x14ac:dyDescent="0.2"/>
    <row r="442" s="20" customFormat="1" x14ac:dyDescent="0.2"/>
    <row r="443" s="20" customFormat="1" x14ac:dyDescent="0.2"/>
    <row r="444" s="20" customFormat="1" x14ac:dyDescent="0.2"/>
    <row r="445" s="20" customFormat="1" x14ac:dyDescent="0.2"/>
    <row r="446" s="20" customFormat="1" x14ac:dyDescent="0.2"/>
    <row r="447" s="20" customFormat="1" x14ac:dyDescent="0.2"/>
    <row r="448" s="20" customFormat="1" x14ac:dyDescent="0.2"/>
    <row r="449" s="20" customFormat="1" x14ac:dyDescent="0.2"/>
    <row r="450" s="20" customFormat="1" x14ac:dyDescent="0.2"/>
    <row r="451" s="20" customFormat="1" x14ac:dyDescent="0.2"/>
    <row r="452" s="20" customFormat="1" x14ac:dyDescent="0.2"/>
    <row r="453" s="20" customFormat="1" x14ac:dyDescent="0.2"/>
    <row r="454" s="20" customFormat="1" x14ac:dyDescent="0.2"/>
    <row r="455" s="20" customFormat="1" x14ac:dyDescent="0.2"/>
    <row r="456" s="20" customFormat="1" x14ac:dyDescent="0.2"/>
    <row r="457" s="20" customFormat="1" x14ac:dyDescent="0.2"/>
    <row r="458" s="20" customFormat="1" x14ac:dyDescent="0.2"/>
    <row r="459" s="20" customFormat="1" x14ac:dyDescent="0.2"/>
    <row r="460" s="20" customFormat="1" x14ac:dyDescent="0.2"/>
    <row r="461" s="20" customFormat="1" x14ac:dyDescent="0.2"/>
    <row r="462" s="20" customFormat="1" x14ac:dyDescent="0.2"/>
    <row r="463" s="20" customFormat="1" x14ac:dyDescent="0.2"/>
    <row r="464" s="20" customFormat="1" x14ac:dyDescent="0.2"/>
    <row r="465" s="20" customFormat="1" x14ac:dyDescent="0.2"/>
    <row r="466" s="20" customFormat="1" x14ac:dyDescent="0.2"/>
    <row r="467" s="20" customFormat="1" x14ac:dyDescent="0.2"/>
    <row r="468" s="20" customFormat="1" x14ac:dyDescent="0.2"/>
    <row r="469" s="20" customFormat="1" x14ac:dyDescent="0.2"/>
    <row r="470" s="20" customFormat="1" x14ac:dyDescent="0.2"/>
    <row r="471" s="20" customFormat="1" x14ac:dyDescent="0.2"/>
    <row r="472" s="20" customFormat="1" x14ac:dyDescent="0.2"/>
    <row r="473" s="20" customFormat="1" x14ac:dyDescent="0.2"/>
    <row r="474" s="20" customFormat="1" x14ac:dyDescent="0.2"/>
    <row r="475" s="20" customFormat="1" x14ac:dyDescent="0.2"/>
    <row r="476" s="20" customFormat="1" x14ac:dyDescent="0.2"/>
    <row r="477" s="20" customFormat="1" x14ac:dyDescent="0.2"/>
    <row r="478" s="20" customFormat="1" x14ac:dyDescent="0.2"/>
    <row r="479" s="20" customFormat="1" x14ac:dyDescent="0.2"/>
    <row r="480" s="20" customFormat="1" x14ac:dyDescent="0.2"/>
    <row r="481" s="20" customFormat="1" x14ac:dyDescent="0.2"/>
    <row r="482" s="20" customFormat="1" x14ac:dyDescent="0.2"/>
    <row r="483" s="20" customFormat="1" x14ac:dyDescent="0.2"/>
    <row r="484" s="20" customFormat="1" x14ac:dyDescent="0.2"/>
    <row r="485" s="20" customFormat="1" x14ac:dyDescent="0.2"/>
    <row r="486" s="20" customFormat="1" x14ac:dyDescent="0.2"/>
    <row r="487" s="20" customFormat="1" x14ac:dyDescent="0.2"/>
    <row r="488" s="20" customFormat="1" x14ac:dyDescent="0.2"/>
    <row r="489" s="20" customFormat="1" x14ac:dyDescent="0.2"/>
    <row r="490" s="20" customFormat="1" x14ac:dyDescent="0.2"/>
    <row r="491" s="20" customFormat="1" x14ac:dyDescent="0.2"/>
    <row r="492" s="20" customFormat="1" x14ac:dyDescent="0.2"/>
    <row r="493" s="20" customFormat="1" x14ac:dyDescent="0.2"/>
    <row r="494" s="20" customFormat="1" x14ac:dyDescent="0.2"/>
    <row r="495" s="20" customFormat="1" x14ac:dyDescent="0.2"/>
    <row r="496" s="20" customFormat="1" x14ac:dyDescent="0.2"/>
    <row r="497" s="20" customFormat="1" x14ac:dyDescent="0.2"/>
    <row r="498" s="20" customFormat="1" x14ac:dyDescent="0.2"/>
    <row r="499" s="20" customFormat="1" x14ac:dyDescent="0.2"/>
    <row r="500" s="20" customFormat="1" x14ac:dyDescent="0.2"/>
    <row r="501" s="20" customFormat="1" x14ac:dyDescent="0.2"/>
    <row r="502" s="20" customFormat="1" x14ac:dyDescent="0.2"/>
    <row r="503" s="20" customFormat="1" x14ac:dyDescent="0.2"/>
    <row r="504" s="20" customFormat="1" x14ac:dyDescent="0.2"/>
    <row r="505" s="20" customFormat="1" x14ac:dyDescent="0.2"/>
    <row r="506" s="20" customFormat="1" x14ac:dyDescent="0.2"/>
    <row r="507" s="20" customFormat="1" x14ac:dyDescent="0.2"/>
    <row r="508" s="20" customFormat="1" x14ac:dyDescent="0.2"/>
    <row r="509" s="20" customFormat="1" x14ac:dyDescent="0.2"/>
    <row r="510" s="20" customFormat="1" x14ac:dyDescent="0.2"/>
    <row r="511" s="20" customFormat="1" x14ac:dyDescent="0.2"/>
    <row r="512" s="20" customFormat="1" x14ac:dyDescent="0.2"/>
    <row r="513" s="20" customFormat="1" x14ac:dyDescent="0.2"/>
    <row r="514" s="20" customFormat="1" x14ac:dyDescent="0.2"/>
    <row r="515" s="20" customFormat="1" x14ac:dyDescent="0.2"/>
    <row r="516" s="20" customFormat="1" x14ac:dyDescent="0.2"/>
    <row r="517" s="20" customFormat="1" x14ac:dyDescent="0.2"/>
    <row r="518" s="20" customFormat="1" x14ac:dyDescent="0.2"/>
    <row r="519" s="20" customFormat="1" x14ac:dyDescent="0.2"/>
    <row r="520" s="20" customFormat="1" x14ac:dyDescent="0.2"/>
    <row r="521" s="20" customFormat="1" x14ac:dyDescent="0.2"/>
    <row r="522" s="20" customFormat="1" x14ac:dyDescent="0.2"/>
    <row r="523" s="20" customFormat="1" x14ac:dyDescent="0.2"/>
    <row r="524" s="20" customFormat="1" x14ac:dyDescent="0.2"/>
    <row r="525" s="20" customFormat="1" x14ac:dyDescent="0.2"/>
    <row r="526" s="20" customFormat="1" x14ac:dyDescent="0.2"/>
    <row r="527" s="20" customFormat="1" x14ac:dyDescent="0.2"/>
    <row r="528" s="20" customFormat="1" x14ac:dyDescent="0.2"/>
    <row r="529" s="20" customFormat="1" x14ac:dyDescent="0.2"/>
    <row r="530" s="20" customFormat="1" x14ac:dyDescent="0.2"/>
    <row r="531" s="20" customFormat="1" x14ac:dyDescent="0.2"/>
    <row r="532" s="20" customFormat="1" x14ac:dyDescent="0.2"/>
    <row r="533" s="20" customFormat="1" x14ac:dyDescent="0.2"/>
    <row r="534" s="20" customFormat="1" x14ac:dyDescent="0.2"/>
    <row r="535" s="20" customFormat="1" x14ac:dyDescent="0.2"/>
    <row r="536" s="20" customFormat="1" x14ac:dyDescent="0.2"/>
    <row r="537" s="20" customFormat="1" x14ac:dyDescent="0.2"/>
    <row r="538" s="20" customFormat="1" x14ac:dyDescent="0.2"/>
    <row r="539" s="20" customFormat="1" x14ac:dyDescent="0.2"/>
    <row r="540" s="20" customFormat="1" x14ac:dyDescent="0.2"/>
    <row r="541" s="20" customFormat="1" x14ac:dyDescent="0.2"/>
    <row r="542" s="20" customFormat="1" x14ac:dyDescent="0.2"/>
    <row r="543" s="20" customFormat="1" x14ac:dyDescent="0.2"/>
    <row r="544" s="20" customFormat="1" x14ac:dyDescent="0.2"/>
    <row r="545" s="20" customFormat="1" x14ac:dyDescent="0.2"/>
    <row r="546" s="20" customFormat="1" x14ac:dyDescent="0.2"/>
    <row r="547" s="20" customFormat="1" x14ac:dyDescent="0.2"/>
  </sheetData>
  <sheetProtection password="E299" sheet="1" objects="1" scenarios="1"/>
  <mergeCells count="10">
    <mergeCell ref="A1:H1"/>
    <mergeCell ref="A2:H2"/>
    <mergeCell ref="A3:H3"/>
    <mergeCell ref="A4:H4"/>
    <mergeCell ref="A146:H146"/>
    <mergeCell ref="A147:H147"/>
    <mergeCell ref="A142:H142"/>
    <mergeCell ref="A143:H143"/>
    <mergeCell ref="A144:H144"/>
    <mergeCell ref="A145:H145"/>
  </mergeCells>
  <pageMargins left="0.7" right="0.7" top="0.75" bottom="0.75" header="0.3" footer="0.3"/>
  <pageSetup scale="8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W229"/>
  <sheetViews>
    <sheetView showGridLines="0" workbookViewId="0">
      <pane xSplit="2" ySplit="5" topLeftCell="C6" activePane="bottomRight" state="frozen"/>
      <selection activeCell="A6" sqref="A6"/>
      <selection pane="topRight" activeCell="A6" sqref="A6"/>
      <selection pane="bottomLeft" activeCell="A6" sqref="A6"/>
      <selection pane="bottomRight" sqref="A1:R1"/>
    </sheetView>
  </sheetViews>
  <sheetFormatPr defaultColWidth="8.85546875" defaultRowHeight="12.75" x14ac:dyDescent="0.2"/>
  <cols>
    <col min="1" max="1" width="6.28515625" style="26" customWidth="1"/>
    <col min="2" max="2" width="46.28515625" style="26" customWidth="1"/>
    <col min="3" max="3" width="14.7109375" style="26" customWidth="1"/>
    <col min="4" max="4" width="10.140625" style="26" customWidth="1"/>
    <col min="5" max="5" width="7.85546875" style="26" bestFit="1" customWidth="1"/>
    <col min="6" max="6" width="9.5703125" style="26" customWidth="1"/>
    <col min="7" max="7" width="7.85546875" style="26" bestFit="1" customWidth="1"/>
    <col min="8" max="8" width="9.5703125" style="26" customWidth="1"/>
    <col min="9" max="9" width="8.85546875" style="26" bestFit="1" customWidth="1"/>
    <col min="10" max="10" width="7.85546875" style="26" bestFit="1" customWidth="1"/>
    <col min="11" max="11" width="9.7109375" style="26" customWidth="1"/>
    <col min="12" max="12" width="7.85546875" style="26" bestFit="1" customWidth="1"/>
    <col min="13" max="13" width="9.5703125" style="26" customWidth="1"/>
    <col min="14" max="14" width="10.28515625" style="26" customWidth="1"/>
    <col min="15" max="15" width="7.85546875" style="26" bestFit="1" customWidth="1"/>
    <col min="16" max="16" width="9.5703125" style="26" customWidth="1"/>
    <col min="17" max="17" width="11.42578125" style="26" customWidth="1"/>
    <col min="18" max="18" width="14.140625" style="26" customWidth="1"/>
    <col min="19" max="21" width="8.85546875" style="26"/>
    <col min="22" max="22" width="9" style="26" bestFit="1" customWidth="1"/>
    <col min="23" max="16384" width="8.85546875" style="26"/>
  </cols>
  <sheetData>
    <row r="1" spans="1:23" ht="3" customHeight="1" x14ac:dyDescent="0.2">
      <c r="A1" s="74" t="s">
        <v>398</v>
      </c>
      <c r="B1" s="74"/>
      <c r="C1" s="74"/>
      <c r="D1" s="74"/>
      <c r="E1" s="74"/>
      <c r="F1" s="74"/>
      <c r="G1" s="74"/>
      <c r="H1" s="74"/>
      <c r="I1" s="74"/>
      <c r="J1" s="74"/>
      <c r="K1" s="74"/>
      <c r="L1" s="74"/>
      <c r="M1" s="74"/>
      <c r="N1" s="74"/>
      <c r="O1" s="74"/>
      <c r="P1" s="74"/>
      <c r="Q1" s="74"/>
      <c r="R1" s="74"/>
    </row>
    <row r="2" spans="1:23" x14ac:dyDescent="0.2">
      <c r="A2" s="66" t="s">
        <v>365</v>
      </c>
      <c r="B2" s="66"/>
      <c r="C2" s="66"/>
      <c r="D2" s="66"/>
      <c r="E2" s="66"/>
      <c r="F2" s="66"/>
      <c r="G2" s="66"/>
      <c r="H2" s="66"/>
      <c r="I2" s="66"/>
      <c r="J2" s="66"/>
      <c r="K2" s="66"/>
      <c r="L2" s="66"/>
      <c r="M2" s="66"/>
      <c r="N2" s="66"/>
      <c r="O2" s="66"/>
      <c r="P2" s="66"/>
      <c r="Q2" s="66"/>
      <c r="R2" s="66"/>
      <c r="V2" s="48">
        <v>2015</v>
      </c>
      <c r="W2" s="26" t="s">
        <v>117</v>
      </c>
    </row>
    <row r="3" spans="1:23" ht="15.75" x14ac:dyDescent="0.2">
      <c r="A3" s="67" t="s">
        <v>384</v>
      </c>
      <c r="B3" s="67"/>
      <c r="C3" s="67"/>
      <c r="D3" s="67"/>
      <c r="E3" s="67"/>
      <c r="F3" s="67"/>
      <c r="G3" s="67"/>
      <c r="H3" s="67"/>
      <c r="I3" s="67"/>
      <c r="J3" s="67"/>
      <c r="K3" s="67"/>
      <c r="L3" s="67"/>
      <c r="M3" s="67"/>
      <c r="N3" s="67"/>
      <c r="O3" s="67"/>
      <c r="P3" s="67"/>
      <c r="Q3" s="67"/>
      <c r="R3" s="67"/>
    </row>
    <row r="4" spans="1:23" ht="13.5" thickBot="1" x14ac:dyDescent="0.25">
      <c r="A4" s="75" t="s">
        <v>400</v>
      </c>
      <c r="B4" s="75"/>
      <c r="C4" s="75"/>
      <c r="D4" s="75"/>
      <c r="E4" s="75"/>
      <c r="F4" s="75"/>
      <c r="G4" s="75"/>
      <c r="H4" s="75"/>
      <c r="I4" s="75"/>
      <c r="J4" s="75"/>
      <c r="K4" s="75"/>
      <c r="L4" s="75"/>
      <c r="M4" s="75"/>
      <c r="N4" s="75"/>
      <c r="O4" s="75"/>
      <c r="P4" s="75"/>
      <c r="Q4" s="75"/>
      <c r="R4" s="75"/>
    </row>
    <row r="5" spans="1:23" ht="75" customHeight="1" thickBot="1" x14ac:dyDescent="0.25">
      <c r="A5" s="49" t="s">
        <v>348</v>
      </c>
      <c r="B5" s="50" t="s">
        <v>157</v>
      </c>
      <c r="C5" s="38" t="s">
        <v>385</v>
      </c>
      <c r="D5" s="51" t="s">
        <v>213</v>
      </c>
      <c r="E5" s="38" t="s">
        <v>214</v>
      </c>
      <c r="F5" s="51" t="s">
        <v>386</v>
      </c>
      <c r="G5" s="38" t="s">
        <v>214</v>
      </c>
      <c r="H5" s="38" t="s">
        <v>108</v>
      </c>
      <c r="I5" s="51" t="s">
        <v>215</v>
      </c>
      <c r="J5" s="38" t="s">
        <v>214</v>
      </c>
      <c r="K5" s="51" t="s">
        <v>216</v>
      </c>
      <c r="L5" s="38" t="s">
        <v>214</v>
      </c>
      <c r="M5" s="38" t="s">
        <v>109</v>
      </c>
      <c r="N5" s="51" t="s">
        <v>217</v>
      </c>
      <c r="O5" s="38" t="s">
        <v>214</v>
      </c>
      <c r="P5" s="38" t="s">
        <v>110</v>
      </c>
      <c r="Q5" s="51" t="s">
        <v>387</v>
      </c>
      <c r="R5" s="39" t="s">
        <v>388</v>
      </c>
    </row>
    <row r="6" spans="1:23" ht="13.5" thickBot="1" x14ac:dyDescent="0.25">
      <c r="A6" s="41" t="s">
        <v>383</v>
      </c>
      <c r="B6" s="40" t="s">
        <v>112</v>
      </c>
      <c r="C6" s="42" t="s">
        <v>383</v>
      </c>
      <c r="D6" s="42" t="s">
        <v>383</v>
      </c>
      <c r="E6" s="42" t="s">
        <v>383</v>
      </c>
      <c r="F6" s="42" t="s">
        <v>383</v>
      </c>
      <c r="G6" s="42" t="s">
        <v>383</v>
      </c>
      <c r="H6" s="42" t="s">
        <v>383</v>
      </c>
      <c r="I6" s="42" t="s">
        <v>383</v>
      </c>
      <c r="J6" s="42" t="s">
        <v>383</v>
      </c>
      <c r="K6" s="42" t="s">
        <v>383</v>
      </c>
      <c r="L6" s="42" t="s">
        <v>383</v>
      </c>
      <c r="M6" s="42" t="s">
        <v>383</v>
      </c>
      <c r="N6" s="42" t="s">
        <v>383</v>
      </c>
      <c r="O6" s="42" t="s">
        <v>383</v>
      </c>
      <c r="P6" s="42" t="s">
        <v>383</v>
      </c>
      <c r="Q6" s="42" t="s">
        <v>383</v>
      </c>
      <c r="R6" s="43" t="s">
        <v>383</v>
      </c>
    </row>
    <row r="7" spans="1:23" x14ac:dyDescent="0.2">
      <c r="A7" s="30">
        <v>1</v>
      </c>
      <c r="B7" s="31" t="s">
        <v>218</v>
      </c>
      <c r="C7" s="33">
        <v>5179.8820100000003</v>
      </c>
      <c r="D7" s="27">
        <v>22.68</v>
      </c>
      <c r="E7" s="33">
        <v>4.38</v>
      </c>
      <c r="F7" s="27">
        <v>415.10000000000008</v>
      </c>
      <c r="G7" s="27">
        <v>80.14</v>
      </c>
      <c r="H7" s="33">
        <v>50.629999999999995</v>
      </c>
      <c r="I7" s="27">
        <v>102.57000000000001</v>
      </c>
      <c r="J7" s="33">
        <v>19.8</v>
      </c>
      <c r="K7" s="27">
        <v>24.5</v>
      </c>
      <c r="L7" s="27">
        <v>4.7300000000000004</v>
      </c>
      <c r="M7" s="33">
        <v>0</v>
      </c>
      <c r="N7" s="27">
        <v>10.58</v>
      </c>
      <c r="O7" s="27">
        <v>2.04</v>
      </c>
      <c r="P7" s="33">
        <v>0</v>
      </c>
      <c r="Q7" s="35">
        <v>575.43000000000006</v>
      </c>
      <c r="R7" s="36">
        <v>111.09</v>
      </c>
    </row>
    <row r="8" spans="1:23" x14ac:dyDescent="0.2">
      <c r="A8" s="30">
        <v>2</v>
      </c>
      <c r="B8" s="31" t="s">
        <v>219</v>
      </c>
      <c r="C8" s="33">
        <v>13570.51611</v>
      </c>
      <c r="D8" s="27">
        <v>51.39</v>
      </c>
      <c r="E8" s="33">
        <v>3.79</v>
      </c>
      <c r="F8" s="27">
        <v>1103.1799999999998</v>
      </c>
      <c r="G8" s="27">
        <v>81.290000000000006</v>
      </c>
      <c r="H8" s="33">
        <v>69.53</v>
      </c>
      <c r="I8" s="27">
        <v>298.14999999999998</v>
      </c>
      <c r="J8" s="33">
        <v>21.97</v>
      </c>
      <c r="K8" s="27">
        <v>72.240000000000009</v>
      </c>
      <c r="L8" s="27">
        <v>5.32</v>
      </c>
      <c r="M8" s="33">
        <v>0</v>
      </c>
      <c r="N8" s="27">
        <v>4.62</v>
      </c>
      <c r="O8" s="27">
        <v>0.34</v>
      </c>
      <c r="P8" s="33">
        <v>0</v>
      </c>
      <c r="Q8" s="35">
        <v>1529.58</v>
      </c>
      <c r="R8" s="36">
        <v>112.71</v>
      </c>
    </row>
    <row r="9" spans="1:23" x14ac:dyDescent="0.2">
      <c r="A9" s="30">
        <v>3</v>
      </c>
      <c r="B9" s="31" t="s">
        <v>111</v>
      </c>
      <c r="C9" s="33">
        <v>1811.3585399999999</v>
      </c>
      <c r="D9" s="27">
        <v>10</v>
      </c>
      <c r="E9" s="33">
        <v>5.52</v>
      </c>
      <c r="F9" s="27">
        <v>170.67000000000002</v>
      </c>
      <c r="G9" s="27">
        <v>94.22</v>
      </c>
      <c r="H9" s="33">
        <v>11</v>
      </c>
      <c r="I9" s="27">
        <v>39</v>
      </c>
      <c r="J9" s="33">
        <v>21.53</v>
      </c>
      <c r="K9" s="27">
        <v>11</v>
      </c>
      <c r="L9" s="27">
        <v>6.07</v>
      </c>
      <c r="M9" s="33">
        <v>0.11</v>
      </c>
      <c r="N9" s="27">
        <v>0.55000000000000004</v>
      </c>
      <c r="O9" s="27">
        <v>0.3</v>
      </c>
      <c r="P9" s="33">
        <v>0</v>
      </c>
      <c r="Q9" s="35">
        <v>231.22000000000003</v>
      </c>
      <c r="R9" s="36">
        <v>127.65</v>
      </c>
    </row>
    <row r="10" spans="1:23" x14ac:dyDescent="0.2">
      <c r="A10" s="30">
        <v>4</v>
      </c>
      <c r="B10" s="31" t="s">
        <v>220</v>
      </c>
      <c r="C10" s="33">
        <v>1741.4177500000001</v>
      </c>
      <c r="D10" s="27">
        <v>6</v>
      </c>
      <c r="E10" s="33">
        <v>3.45</v>
      </c>
      <c r="F10" s="27">
        <v>121.2</v>
      </c>
      <c r="G10" s="27">
        <v>69.599999999999994</v>
      </c>
      <c r="H10" s="33">
        <v>14.9</v>
      </c>
      <c r="I10" s="27">
        <v>31.6</v>
      </c>
      <c r="J10" s="33">
        <v>18.149999999999999</v>
      </c>
      <c r="K10" s="27">
        <v>8.0299999999999994</v>
      </c>
      <c r="L10" s="27">
        <v>4.6100000000000003</v>
      </c>
      <c r="M10" s="33">
        <v>0.1</v>
      </c>
      <c r="N10" s="27">
        <v>7.25</v>
      </c>
      <c r="O10" s="27">
        <v>4.16</v>
      </c>
      <c r="P10" s="33">
        <v>0.4</v>
      </c>
      <c r="Q10" s="35">
        <v>174.08</v>
      </c>
      <c r="R10" s="36">
        <v>99.96</v>
      </c>
    </row>
    <row r="11" spans="1:23" x14ac:dyDescent="0.2">
      <c r="A11" s="30">
        <v>5</v>
      </c>
      <c r="B11" s="31" t="s">
        <v>221</v>
      </c>
      <c r="C11" s="33">
        <v>3975.51757</v>
      </c>
      <c r="D11" s="27">
        <v>16</v>
      </c>
      <c r="E11" s="33">
        <v>4.0199999999999996</v>
      </c>
      <c r="F11" s="27">
        <v>373.5</v>
      </c>
      <c r="G11" s="27">
        <v>93.95</v>
      </c>
      <c r="H11" s="33">
        <v>34.159999999999997</v>
      </c>
      <c r="I11" s="27">
        <v>68.5</v>
      </c>
      <c r="J11" s="33">
        <v>17.23</v>
      </c>
      <c r="K11" s="27">
        <v>23</v>
      </c>
      <c r="L11" s="27">
        <v>5.79</v>
      </c>
      <c r="M11" s="33">
        <v>0.12</v>
      </c>
      <c r="N11" s="27">
        <v>25</v>
      </c>
      <c r="O11" s="27">
        <v>6.29</v>
      </c>
      <c r="P11" s="33">
        <v>0.75</v>
      </c>
      <c r="Q11" s="35">
        <v>506</v>
      </c>
      <c r="R11" s="36">
        <v>127.28</v>
      </c>
    </row>
    <row r="12" spans="1:23" x14ac:dyDescent="0.2">
      <c r="A12" s="30">
        <v>6</v>
      </c>
      <c r="B12" s="31" t="s">
        <v>222</v>
      </c>
      <c r="C12" s="33">
        <v>2235.0405000000001</v>
      </c>
      <c r="D12" s="27">
        <v>10</v>
      </c>
      <c r="E12" s="33">
        <v>4.47</v>
      </c>
      <c r="F12" s="27">
        <v>172.75</v>
      </c>
      <c r="G12" s="27">
        <v>77.290000000000006</v>
      </c>
      <c r="H12" s="33">
        <v>21.259999999999998</v>
      </c>
      <c r="I12" s="27">
        <v>43.5</v>
      </c>
      <c r="J12" s="33">
        <v>19.46</v>
      </c>
      <c r="K12" s="27">
        <v>10</v>
      </c>
      <c r="L12" s="27">
        <v>4.47</v>
      </c>
      <c r="M12" s="33">
        <v>0</v>
      </c>
      <c r="N12" s="27">
        <v>5</v>
      </c>
      <c r="O12" s="27">
        <v>2.2400000000000002</v>
      </c>
      <c r="P12" s="33">
        <v>0</v>
      </c>
      <c r="Q12" s="35">
        <v>241.25</v>
      </c>
      <c r="R12" s="36">
        <v>107.94</v>
      </c>
    </row>
    <row r="13" spans="1:23" x14ac:dyDescent="0.2">
      <c r="A13" s="30">
        <v>7</v>
      </c>
      <c r="B13" s="31" t="s">
        <v>223</v>
      </c>
      <c r="C13" s="33">
        <v>26917.006570000001</v>
      </c>
      <c r="D13" s="27">
        <v>90.08</v>
      </c>
      <c r="E13" s="33">
        <v>3.35</v>
      </c>
      <c r="F13" s="27">
        <v>2565.56</v>
      </c>
      <c r="G13" s="27">
        <v>95.31</v>
      </c>
      <c r="H13" s="33">
        <v>58.72</v>
      </c>
      <c r="I13" s="27">
        <v>314.23</v>
      </c>
      <c r="J13" s="33">
        <v>11.67</v>
      </c>
      <c r="K13" s="27">
        <v>123.18</v>
      </c>
      <c r="L13" s="27">
        <v>4.58</v>
      </c>
      <c r="M13" s="33">
        <v>0</v>
      </c>
      <c r="N13" s="27">
        <v>165.2</v>
      </c>
      <c r="O13" s="27">
        <v>6.14</v>
      </c>
      <c r="P13" s="33">
        <v>0.5</v>
      </c>
      <c r="Q13" s="35">
        <v>3258.25</v>
      </c>
      <c r="R13" s="36">
        <v>121.05</v>
      </c>
    </row>
    <row r="14" spans="1:23" x14ac:dyDescent="0.2">
      <c r="A14" s="30">
        <v>8</v>
      </c>
      <c r="B14" s="31" t="s">
        <v>224</v>
      </c>
      <c r="C14" s="33">
        <v>9591.4474499999997</v>
      </c>
      <c r="D14" s="27">
        <v>41</v>
      </c>
      <c r="E14" s="33">
        <v>4.2699999999999996</v>
      </c>
      <c r="F14" s="27">
        <v>763.03</v>
      </c>
      <c r="G14" s="27">
        <v>79.55</v>
      </c>
      <c r="H14" s="33">
        <v>60.84</v>
      </c>
      <c r="I14" s="27">
        <v>139.87</v>
      </c>
      <c r="J14" s="33">
        <v>14.58</v>
      </c>
      <c r="K14" s="27">
        <v>33.5</v>
      </c>
      <c r="L14" s="27">
        <v>3.49</v>
      </c>
      <c r="M14" s="33">
        <v>0</v>
      </c>
      <c r="N14" s="27">
        <v>41.24</v>
      </c>
      <c r="O14" s="27">
        <v>4.3</v>
      </c>
      <c r="P14" s="33">
        <v>4.9400000000000004</v>
      </c>
      <c r="Q14" s="35">
        <v>1018.64</v>
      </c>
      <c r="R14" s="36">
        <v>106.2</v>
      </c>
    </row>
    <row r="15" spans="1:23" x14ac:dyDescent="0.2">
      <c r="A15" s="30">
        <v>9</v>
      </c>
      <c r="B15" s="31" t="s">
        <v>225</v>
      </c>
      <c r="C15" s="33">
        <v>552.30768999999998</v>
      </c>
      <c r="D15" s="27">
        <v>3</v>
      </c>
      <c r="E15" s="33">
        <v>5.43</v>
      </c>
      <c r="F15" s="27">
        <v>60.03</v>
      </c>
      <c r="G15" s="27">
        <v>108.69</v>
      </c>
      <c r="H15" s="33">
        <v>5.5600000000000005</v>
      </c>
      <c r="I15" s="27">
        <v>16.75</v>
      </c>
      <c r="J15" s="33">
        <v>30.33</v>
      </c>
      <c r="K15" s="27">
        <v>5</v>
      </c>
      <c r="L15" s="27">
        <v>9.0500000000000007</v>
      </c>
      <c r="M15" s="33">
        <v>0</v>
      </c>
      <c r="N15" s="27">
        <v>1</v>
      </c>
      <c r="O15" s="27">
        <v>1.81</v>
      </c>
      <c r="P15" s="33">
        <v>0</v>
      </c>
      <c r="Q15" s="35">
        <v>85.78</v>
      </c>
      <c r="R15" s="36">
        <v>155.31</v>
      </c>
    </row>
    <row r="16" spans="1:23" x14ac:dyDescent="0.2">
      <c r="A16" s="30">
        <v>10</v>
      </c>
      <c r="B16" s="31" t="s">
        <v>368</v>
      </c>
      <c r="C16" s="33">
        <v>9581.9668000000001</v>
      </c>
      <c r="D16" s="27">
        <v>35.010000000000005</v>
      </c>
      <c r="E16" s="33">
        <v>3.65</v>
      </c>
      <c r="F16" s="27">
        <v>748.11</v>
      </c>
      <c r="G16" s="27">
        <v>78.069999999999993</v>
      </c>
      <c r="H16" s="33">
        <v>50.18</v>
      </c>
      <c r="I16" s="27">
        <v>189</v>
      </c>
      <c r="J16" s="33">
        <v>19.72</v>
      </c>
      <c r="K16" s="27">
        <v>51.66</v>
      </c>
      <c r="L16" s="27">
        <v>5.39</v>
      </c>
      <c r="M16" s="33">
        <v>0</v>
      </c>
      <c r="N16" s="27">
        <v>18.739999999999998</v>
      </c>
      <c r="O16" s="27">
        <v>1.96</v>
      </c>
      <c r="P16" s="33">
        <v>0</v>
      </c>
      <c r="Q16" s="35">
        <v>1042.52</v>
      </c>
      <c r="R16" s="36">
        <v>108.8</v>
      </c>
    </row>
    <row r="17" spans="1:18" x14ac:dyDescent="0.2">
      <c r="A17" s="30">
        <v>11</v>
      </c>
      <c r="B17" s="31" t="s">
        <v>226</v>
      </c>
      <c r="C17" s="33">
        <v>728.22677999999996</v>
      </c>
      <c r="D17" s="27">
        <v>2.04</v>
      </c>
      <c r="E17" s="33">
        <v>2.8</v>
      </c>
      <c r="F17" s="27">
        <v>66.25</v>
      </c>
      <c r="G17" s="27">
        <v>90.97</v>
      </c>
      <c r="H17" s="33">
        <v>10</v>
      </c>
      <c r="I17" s="27">
        <v>12</v>
      </c>
      <c r="J17" s="33">
        <v>16.48</v>
      </c>
      <c r="K17" s="27">
        <v>2</v>
      </c>
      <c r="L17" s="27">
        <v>2.75</v>
      </c>
      <c r="M17" s="33">
        <v>0</v>
      </c>
      <c r="N17" s="27">
        <v>1</v>
      </c>
      <c r="O17" s="27">
        <v>1.37</v>
      </c>
      <c r="P17" s="33">
        <v>0</v>
      </c>
      <c r="Q17" s="35">
        <v>83.29</v>
      </c>
      <c r="R17" s="36">
        <v>114.37</v>
      </c>
    </row>
    <row r="18" spans="1:18" x14ac:dyDescent="0.2">
      <c r="A18" s="30">
        <v>12</v>
      </c>
      <c r="B18" s="31" t="s">
        <v>227</v>
      </c>
      <c r="C18" s="33">
        <v>4600.54601</v>
      </c>
      <c r="D18" s="27">
        <v>18</v>
      </c>
      <c r="E18" s="33">
        <v>3.91</v>
      </c>
      <c r="F18" s="27">
        <v>356.58000000000004</v>
      </c>
      <c r="G18" s="27">
        <v>77.510000000000005</v>
      </c>
      <c r="H18" s="33">
        <v>21.75</v>
      </c>
      <c r="I18" s="27">
        <v>67.5</v>
      </c>
      <c r="J18" s="33">
        <v>14.67</v>
      </c>
      <c r="K18" s="27">
        <v>26</v>
      </c>
      <c r="L18" s="27">
        <v>5.65</v>
      </c>
      <c r="M18" s="33">
        <v>0.12</v>
      </c>
      <c r="N18" s="27">
        <v>4.8</v>
      </c>
      <c r="O18" s="27">
        <v>1.04</v>
      </c>
      <c r="P18" s="33">
        <v>0.35</v>
      </c>
      <c r="Q18" s="35">
        <v>472.88000000000005</v>
      </c>
      <c r="R18" s="36">
        <v>102.79</v>
      </c>
    </row>
    <row r="19" spans="1:18" x14ac:dyDescent="0.2">
      <c r="A19" s="30">
        <v>13</v>
      </c>
      <c r="B19" s="31" t="s">
        <v>228</v>
      </c>
      <c r="C19" s="33">
        <v>1596.1502599999999</v>
      </c>
      <c r="D19" s="27">
        <v>7</v>
      </c>
      <c r="E19" s="33">
        <v>4.3899999999999997</v>
      </c>
      <c r="F19" s="27">
        <v>141.1</v>
      </c>
      <c r="G19" s="27">
        <v>88.4</v>
      </c>
      <c r="H19" s="33">
        <v>12.25</v>
      </c>
      <c r="I19" s="27">
        <v>45</v>
      </c>
      <c r="J19" s="33">
        <v>28.19</v>
      </c>
      <c r="K19" s="27">
        <v>10</v>
      </c>
      <c r="L19" s="27">
        <v>6.27</v>
      </c>
      <c r="M19" s="33">
        <v>0</v>
      </c>
      <c r="N19" s="27">
        <v>6</v>
      </c>
      <c r="O19" s="27">
        <v>3.76</v>
      </c>
      <c r="P19" s="33">
        <v>0.65</v>
      </c>
      <c r="Q19" s="35">
        <v>209.1</v>
      </c>
      <c r="R19" s="36">
        <v>131</v>
      </c>
    </row>
    <row r="20" spans="1:18" x14ac:dyDescent="0.2">
      <c r="A20" s="30">
        <v>14</v>
      </c>
      <c r="B20" s="31" t="s">
        <v>229</v>
      </c>
      <c r="C20" s="33">
        <v>2824.6078299999999</v>
      </c>
      <c r="D20" s="27">
        <v>12.120000000000001</v>
      </c>
      <c r="E20" s="33">
        <v>4.29</v>
      </c>
      <c r="F20" s="27">
        <v>223.45</v>
      </c>
      <c r="G20" s="27">
        <v>79.11</v>
      </c>
      <c r="H20" s="33">
        <v>38</v>
      </c>
      <c r="I20" s="27">
        <v>45</v>
      </c>
      <c r="J20" s="33">
        <v>15.93</v>
      </c>
      <c r="K20" s="27">
        <v>10.32</v>
      </c>
      <c r="L20" s="27">
        <v>3.65</v>
      </c>
      <c r="M20" s="33">
        <v>0</v>
      </c>
      <c r="N20" s="27">
        <v>0.5</v>
      </c>
      <c r="O20" s="27">
        <v>0.18</v>
      </c>
      <c r="P20" s="33">
        <v>0</v>
      </c>
      <c r="Q20" s="35">
        <v>291.39</v>
      </c>
      <c r="R20" s="36">
        <v>103.16</v>
      </c>
    </row>
    <row r="21" spans="1:18" x14ac:dyDescent="0.2">
      <c r="A21" s="30">
        <v>15</v>
      </c>
      <c r="B21" s="31" t="s">
        <v>230</v>
      </c>
      <c r="C21" s="33">
        <v>2047.79207</v>
      </c>
      <c r="D21" s="27">
        <v>9.1999999999999993</v>
      </c>
      <c r="E21" s="33">
        <v>4.49</v>
      </c>
      <c r="F21" s="27">
        <v>144.48000000000002</v>
      </c>
      <c r="G21" s="27">
        <v>70.55</v>
      </c>
      <c r="H21" s="33">
        <v>23</v>
      </c>
      <c r="I21" s="27">
        <v>51.98</v>
      </c>
      <c r="J21" s="33">
        <v>25.38</v>
      </c>
      <c r="K21" s="27">
        <v>9.4</v>
      </c>
      <c r="L21" s="27">
        <v>4.59</v>
      </c>
      <c r="M21" s="33">
        <v>0.04</v>
      </c>
      <c r="N21" s="27">
        <v>8</v>
      </c>
      <c r="O21" s="27">
        <v>3.91</v>
      </c>
      <c r="P21" s="33">
        <v>2.1</v>
      </c>
      <c r="Q21" s="35">
        <v>223.06</v>
      </c>
      <c r="R21" s="36">
        <v>108.93</v>
      </c>
    </row>
    <row r="22" spans="1:18" x14ac:dyDescent="0.2">
      <c r="A22" s="30">
        <v>16</v>
      </c>
      <c r="B22" s="31" t="s">
        <v>231</v>
      </c>
      <c r="C22" s="33">
        <v>7814.3274700000002</v>
      </c>
      <c r="D22" s="27">
        <v>32</v>
      </c>
      <c r="E22" s="33">
        <v>4.0999999999999996</v>
      </c>
      <c r="F22" s="27">
        <v>566.04999999999995</v>
      </c>
      <c r="G22" s="27">
        <v>72.44</v>
      </c>
      <c r="H22" s="33">
        <v>86.16</v>
      </c>
      <c r="I22" s="27">
        <v>120</v>
      </c>
      <c r="J22" s="33">
        <v>15.36</v>
      </c>
      <c r="K22" s="27">
        <v>34</v>
      </c>
      <c r="L22" s="27">
        <v>4.3499999999999996</v>
      </c>
      <c r="M22" s="33">
        <v>0</v>
      </c>
      <c r="N22" s="27">
        <v>24.1</v>
      </c>
      <c r="O22" s="27">
        <v>3.08</v>
      </c>
      <c r="P22" s="33">
        <v>2.81</v>
      </c>
      <c r="Q22" s="35">
        <v>776.15</v>
      </c>
      <c r="R22" s="36">
        <v>99.32</v>
      </c>
    </row>
    <row r="23" spans="1:18" x14ac:dyDescent="0.2">
      <c r="A23" s="30">
        <v>17</v>
      </c>
      <c r="B23" s="31" t="s">
        <v>232</v>
      </c>
      <c r="C23" s="33">
        <v>4201.9403599999996</v>
      </c>
      <c r="D23" s="27">
        <v>15</v>
      </c>
      <c r="E23" s="33">
        <v>3.57</v>
      </c>
      <c r="F23" s="27">
        <v>302.73</v>
      </c>
      <c r="G23" s="27">
        <v>72.05</v>
      </c>
      <c r="H23" s="33">
        <v>0</v>
      </c>
      <c r="I23" s="27">
        <v>82</v>
      </c>
      <c r="J23" s="33">
        <v>19.510000000000002</v>
      </c>
      <c r="K23" s="27">
        <v>18</v>
      </c>
      <c r="L23" s="27">
        <v>4.28</v>
      </c>
      <c r="M23" s="33">
        <v>0</v>
      </c>
      <c r="N23" s="27">
        <v>6</v>
      </c>
      <c r="O23" s="27">
        <v>1.43</v>
      </c>
      <c r="P23" s="33">
        <v>0</v>
      </c>
      <c r="Q23" s="35">
        <v>423.73</v>
      </c>
      <c r="R23" s="36">
        <v>100.84</v>
      </c>
    </row>
    <row r="24" spans="1:18" x14ac:dyDescent="0.2">
      <c r="A24" s="30">
        <v>18</v>
      </c>
      <c r="B24" s="31" t="s">
        <v>233</v>
      </c>
      <c r="C24" s="33">
        <v>3722.8121700000002</v>
      </c>
      <c r="D24" s="27">
        <v>14.25</v>
      </c>
      <c r="E24" s="33">
        <v>3.83</v>
      </c>
      <c r="F24" s="27">
        <v>305.28000000000003</v>
      </c>
      <c r="G24" s="27">
        <v>82</v>
      </c>
      <c r="H24" s="33">
        <v>26.939999999999998</v>
      </c>
      <c r="I24" s="27">
        <v>44.41</v>
      </c>
      <c r="J24" s="33">
        <v>11.93</v>
      </c>
      <c r="K24" s="27">
        <v>20</v>
      </c>
      <c r="L24" s="27">
        <v>5.37</v>
      </c>
      <c r="M24" s="33">
        <v>0</v>
      </c>
      <c r="N24" s="27">
        <v>4.82</v>
      </c>
      <c r="O24" s="27">
        <v>1.29</v>
      </c>
      <c r="P24" s="33">
        <v>0</v>
      </c>
      <c r="Q24" s="35">
        <v>388.76</v>
      </c>
      <c r="R24" s="36">
        <v>104.43</v>
      </c>
    </row>
    <row r="25" spans="1:18" x14ac:dyDescent="0.2">
      <c r="A25" s="30">
        <v>19</v>
      </c>
      <c r="B25" s="31" t="s">
        <v>234</v>
      </c>
      <c r="C25" s="33">
        <v>626.90015000000005</v>
      </c>
      <c r="D25" s="27">
        <v>4</v>
      </c>
      <c r="E25" s="33">
        <v>6.38</v>
      </c>
      <c r="F25" s="27">
        <v>61.66</v>
      </c>
      <c r="G25" s="27">
        <v>98.36</v>
      </c>
      <c r="H25" s="33">
        <v>6.24</v>
      </c>
      <c r="I25" s="27">
        <v>11.25</v>
      </c>
      <c r="J25" s="33">
        <v>17.95</v>
      </c>
      <c r="K25" s="27">
        <v>4</v>
      </c>
      <c r="L25" s="27">
        <v>6.38</v>
      </c>
      <c r="M25" s="33">
        <v>0</v>
      </c>
      <c r="N25" s="27">
        <v>2</v>
      </c>
      <c r="O25" s="27">
        <v>3.19</v>
      </c>
      <c r="P25" s="33">
        <v>0</v>
      </c>
      <c r="Q25" s="35">
        <v>82.91</v>
      </c>
      <c r="R25" s="36">
        <v>132.25</v>
      </c>
    </row>
    <row r="26" spans="1:18" x14ac:dyDescent="0.2">
      <c r="A26" s="30">
        <v>20</v>
      </c>
      <c r="B26" s="31" t="s">
        <v>235</v>
      </c>
      <c r="C26" s="33">
        <v>1850.13705</v>
      </c>
      <c r="D26" s="27">
        <v>8.75</v>
      </c>
      <c r="E26" s="33">
        <v>4.7300000000000004</v>
      </c>
      <c r="F26" s="27">
        <v>179.75</v>
      </c>
      <c r="G26" s="27">
        <v>97.15</v>
      </c>
      <c r="H26" s="33">
        <v>9</v>
      </c>
      <c r="I26" s="27">
        <v>30.5</v>
      </c>
      <c r="J26" s="33">
        <v>16.489999999999998</v>
      </c>
      <c r="K26" s="27">
        <v>8.5</v>
      </c>
      <c r="L26" s="27">
        <v>4.59</v>
      </c>
      <c r="M26" s="33">
        <v>0</v>
      </c>
      <c r="N26" s="27">
        <v>7</v>
      </c>
      <c r="O26" s="27">
        <v>3.78</v>
      </c>
      <c r="P26" s="33">
        <v>0</v>
      </c>
      <c r="Q26" s="35">
        <v>234.5</v>
      </c>
      <c r="R26" s="36">
        <v>126.75</v>
      </c>
    </row>
    <row r="27" spans="1:18" x14ac:dyDescent="0.2">
      <c r="A27" s="30">
        <v>21</v>
      </c>
      <c r="B27" s="31" t="s">
        <v>236</v>
      </c>
      <c r="C27" s="33">
        <v>60477.784959999997</v>
      </c>
      <c r="D27" s="27">
        <v>220.5</v>
      </c>
      <c r="E27" s="33">
        <v>3.65</v>
      </c>
      <c r="F27" s="27">
        <v>4475.45</v>
      </c>
      <c r="G27" s="27">
        <v>74</v>
      </c>
      <c r="H27" s="33">
        <v>308</v>
      </c>
      <c r="I27" s="27">
        <v>789.3</v>
      </c>
      <c r="J27" s="33">
        <v>13.05</v>
      </c>
      <c r="K27" s="27">
        <v>266.3</v>
      </c>
      <c r="L27" s="27">
        <v>4.4000000000000004</v>
      </c>
      <c r="M27" s="33">
        <v>0</v>
      </c>
      <c r="N27" s="27">
        <v>107.3</v>
      </c>
      <c r="O27" s="27">
        <v>1.77</v>
      </c>
      <c r="P27" s="33">
        <v>3</v>
      </c>
      <c r="Q27" s="35">
        <v>5858.85</v>
      </c>
      <c r="R27" s="36">
        <v>96.88</v>
      </c>
    </row>
    <row r="28" spans="1:18" x14ac:dyDescent="0.2">
      <c r="A28" s="30">
        <v>22</v>
      </c>
      <c r="B28" s="31" t="s">
        <v>237</v>
      </c>
      <c r="C28" s="33">
        <v>1968.2674500000001</v>
      </c>
      <c r="D28" s="27">
        <v>9</v>
      </c>
      <c r="E28" s="33">
        <v>4.57</v>
      </c>
      <c r="F28" s="27">
        <v>160.70999999999998</v>
      </c>
      <c r="G28" s="27">
        <v>81.650000000000006</v>
      </c>
      <c r="H28" s="33">
        <v>14.44</v>
      </c>
      <c r="I28" s="27">
        <v>40.74</v>
      </c>
      <c r="J28" s="33">
        <v>20.7</v>
      </c>
      <c r="K28" s="27">
        <v>9.8000000000000007</v>
      </c>
      <c r="L28" s="27">
        <v>4.9800000000000004</v>
      </c>
      <c r="M28" s="33">
        <v>0.05</v>
      </c>
      <c r="N28" s="27">
        <v>1.4</v>
      </c>
      <c r="O28" s="27">
        <v>0.71</v>
      </c>
      <c r="P28" s="33">
        <v>0.03</v>
      </c>
      <c r="Q28" s="35">
        <v>221.64999999999998</v>
      </c>
      <c r="R28" s="36">
        <v>112.61</v>
      </c>
    </row>
    <row r="29" spans="1:18" x14ac:dyDescent="0.2">
      <c r="A29" s="30">
        <v>23</v>
      </c>
      <c r="B29" s="31" t="s">
        <v>238</v>
      </c>
      <c r="C29" s="33">
        <v>588.88628000000006</v>
      </c>
      <c r="D29" s="27">
        <v>2.5</v>
      </c>
      <c r="E29" s="33">
        <v>4.25</v>
      </c>
      <c r="F29" s="27">
        <v>51.13</v>
      </c>
      <c r="G29" s="27">
        <v>86.82</v>
      </c>
      <c r="H29" s="33">
        <v>6.2799999999999994</v>
      </c>
      <c r="I29" s="27">
        <v>12.4</v>
      </c>
      <c r="J29" s="33">
        <v>21.06</v>
      </c>
      <c r="K29" s="27">
        <v>4</v>
      </c>
      <c r="L29" s="27">
        <v>6.79</v>
      </c>
      <c r="M29" s="33">
        <v>0</v>
      </c>
      <c r="N29" s="27">
        <v>0.43</v>
      </c>
      <c r="O29" s="27">
        <v>0.73</v>
      </c>
      <c r="P29" s="33">
        <v>0</v>
      </c>
      <c r="Q29" s="35">
        <v>70.460000000000008</v>
      </c>
      <c r="R29" s="36">
        <v>119.65</v>
      </c>
    </row>
    <row r="30" spans="1:18" x14ac:dyDescent="0.2">
      <c r="A30" s="30">
        <v>24</v>
      </c>
      <c r="B30" s="31" t="s">
        <v>239</v>
      </c>
      <c r="C30" s="33">
        <v>8083.5997699999998</v>
      </c>
      <c r="D30" s="27">
        <v>26</v>
      </c>
      <c r="E30" s="33">
        <v>3.22</v>
      </c>
      <c r="F30" s="27">
        <v>630</v>
      </c>
      <c r="G30" s="27">
        <v>77.94</v>
      </c>
      <c r="H30" s="33">
        <v>59</v>
      </c>
      <c r="I30" s="27">
        <v>161</v>
      </c>
      <c r="J30" s="33">
        <v>19.920000000000002</v>
      </c>
      <c r="K30" s="27">
        <v>32.5</v>
      </c>
      <c r="L30" s="27">
        <v>4.0199999999999996</v>
      </c>
      <c r="M30" s="33">
        <v>0</v>
      </c>
      <c r="N30" s="27">
        <v>9</v>
      </c>
      <c r="O30" s="27">
        <v>1.1100000000000001</v>
      </c>
      <c r="P30" s="33">
        <v>0.5</v>
      </c>
      <c r="Q30" s="35">
        <v>858.5</v>
      </c>
      <c r="R30" s="36">
        <v>106.2</v>
      </c>
    </row>
    <row r="31" spans="1:18" x14ac:dyDescent="0.2">
      <c r="A31" s="30">
        <v>25</v>
      </c>
      <c r="B31" s="31" t="s">
        <v>240</v>
      </c>
      <c r="C31" s="33">
        <v>1312.89717</v>
      </c>
      <c r="D31" s="27">
        <v>6</v>
      </c>
      <c r="E31" s="33">
        <v>4.57</v>
      </c>
      <c r="F31" s="27">
        <v>104.5</v>
      </c>
      <c r="G31" s="27">
        <v>79.59</v>
      </c>
      <c r="H31" s="33">
        <v>42</v>
      </c>
      <c r="I31" s="27">
        <v>19.5</v>
      </c>
      <c r="J31" s="33">
        <v>14.85</v>
      </c>
      <c r="K31" s="27">
        <v>5</v>
      </c>
      <c r="L31" s="27">
        <v>3.81</v>
      </c>
      <c r="M31" s="33">
        <v>0</v>
      </c>
      <c r="N31" s="27">
        <v>13</v>
      </c>
      <c r="O31" s="27">
        <v>9.9</v>
      </c>
      <c r="P31" s="33">
        <v>1.75</v>
      </c>
      <c r="Q31" s="35">
        <v>148</v>
      </c>
      <c r="R31" s="36">
        <v>112.73</v>
      </c>
    </row>
    <row r="32" spans="1:18" x14ac:dyDescent="0.2">
      <c r="A32" s="30">
        <v>26</v>
      </c>
      <c r="B32" s="31" t="s">
        <v>241</v>
      </c>
      <c r="C32" s="33">
        <v>2108.9209500000002</v>
      </c>
      <c r="D32" s="27">
        <v>10</v>
      </c>
      <c r="E32" s="33">
        <v>4.74</v>
      </c>
      <c r="F32" s="27">
        <v>168.66000000000003</v>
      </c>
      <c r="G32" s="27">
        <v>79.97</v>
      </c>
      <c r="H32" s="33">
        <v>26.849999999999998</v>
      </c>
      <c r="I32" s="27">
        <v>33.85</v>
      </c>
      <c r="J32" s="33">
        <v>16.05</v>
      </c>
      <c r="K32" s="27">
        <v>11</v>
      </c>
      <c r="L32" s="27">
        <v>5.22</v>
      </c>
      <c r="M32" s="33">
        <v>0</v>
      </c>
      <c r="N32" s="27">
        <v>6.3</v>
      </c>
      <c r="O32" s="27">
        <v>2.99</v>
      </c>
      <c r="P32" s="33">
        <v>2.8</v>
      </c>
      <c r="Q32" s="35">
        <v>229.81000000000003</v>
      </c>
      <c r="R32" s="36">
        <v>108.97</v>
      </c>
    </row>
    <row r="33" spans="1:18" x14ac:dyDescent="0.2">
      <c r="A33" s="30">
        <v>27</v>
      </c>
      <c r="B33" s="31" t="s">
        <v>242</v>
      </c>
      <c r="C33" s="33">
        <v>4178.1638899999998</v>
      </c>
      <c r="D33" s="27">
        <v>15</v>
      </c>
      <c r="E33" s="33">
        <v>3.59</v>
      </c>
      <c r="F33" s="27">
        <v>312.12</v>
      </c>
      <c r="G33" s="27">
        <v>74.7</v>
      </c>
      <c r="H33" s="33">
        <v>31</v>
      </c>
      <c r="I33" s="27">
        <v>56</v>
      </c>
      <c r="J33" s="33">
        <v>13.4</v>
      </c>
      <c r="K33" s="27">
        <v>21</v>
      </c>
      <c r="L33" s="27">
        <v>5.03</v>
      </c>
      <c r="M33" s="33">
        <v>0</v>
      </c>
      <c r="N33" s="27">
        <v>2.9</v>
      </c>
      <c r="O33" s="27">
        <v>0.69</v>
      </c>
      <c r="P33" s="33">
        <v>0</v>
      </c>
      <c r="Q33" s="35">
        <v>407.02</v>
      </c>
      <c r="R33" s="36">
        <v>97.42</v>
      </c>
    </row>
    <row r="34" spans="1:18" x14ac:dyDescent="0.2">
      <c r="A34" s="30">
        <v>28</v>
      </c>
      <c r="B34" s="31" t="s">
        <v>243</v>
      </c>
      <c r="C34" s="33">
        <v>1277.77783</v>
      </c>
      <c r="D34" s="27">
        <v>6</v>
      </c>
      <c r="E34" s="33">
        <v>4.7</v>
      </c>
      <c r="F34" s="27">
        <v>113.24</v>
      </c>
      <c r="G34" s="27">
        <v>88.62</v>
      </c>
      <c r="H34" s="33">
        <v>11.84</v>
      </c>
      <c r="I34" s="27">
        <v>26</v>
      </c>
      <c r="J34" s="33">
        <v>20.350000000000001</v>
      </c>
      <c r="K34" s="27">
        <v>7</v>
      </c>
      <c r="L34" s="27">
        <v>5.48</v>
      </c>
      <c r="M34" s="33">
        <v>0</v>
      </c>
      <c r="N34" s="27">
        <v>3.85</v>
      </c>
      <c r="O34" s="27">
        <v>3.01</v>
      </c>
      <c r="P34" s="33">
        <v>0.16</v>
      </c>
      <c r="Q34" s="35">
        <v>156.09</v>
      </c>
      <c r="R34" s="36">
        <v>122.16</v>
      </c>
    </row>
    <row r="35" spans="1:18" ht="15.75" x14ac:dyDescent="0.2">
      <c r="A35" s="30">
        <v>29</v>
      </c>
      <c r="B35" s="31" t="s">
        <v>389</v>
      </c>
      <c r="C35" s="33">
        <v>187852.06083</v>
      </c>
      <c r="D35" s="27">
        <v>616.88</v>
      </c>
      <c r="E35" s="33">
        <v>3.28</v>
      </c>
      <c r="F35" s="27">
        <v>14632.650000000001</v>
      </c>
      <c r="G35" s="27">
        <v>77.89</v>
      </c>
      <c r="H35" s="33">
        <v>1053.55</v>
      </c>
      <c r="I35" s="27">
        <v>2794.8199999999997</v>
      </c>
      <c r="J35" s="33">
        <v>14.88</v>
      </c>
      <c r="K35" s="27">
        <v>922.13000000000011</v>
      </c>
      <c r="L35" s="27">
        <v>4.91</v>
      </c>
      <c r="M35" s="33">
        <v>0.22</v>
      </c>
      <c r="N35" s="27">
        <v>294.77</v>
      </c>
      <c r="O35" s="27">
        <v>1.57</v>
      </c>
      <c r="P35" s="33">
        <v>8.2200000000000006</v>
      </c>
      <c r="Q35" s="35">
        <v>19261.250000000004</v>
      </c>
      <c r="R35" s="36">
        <v>102.53</v>
      </c>
    </row>
    <row r="36" spans="1:18" x14ac:dyDescent="0.2">
      <c r="A36" s="30">
        <v>30</v>
      </c>
      <c r="B36" s="31" t="s">
        <v>244</v>
      </c>
      <c r="C36" s="33">
        <v>10921.18938</v>
      </c>
      <c r="D36" s="27">
        <v>44</v>
      </c>
      <c r="E36" s="33">
        <v>4.03</v>
      </c>
      <c r="F36" s="27">
        <v>934.36</v>
      </c>
      <c r="G36" s="27">
        <v>85.55</v>
      </c>
      <c r="H36" s="33">
        <v>77.41</v>
      </c>
      <c r="I36" s="27">
        <v>195</v>
      </c>
      <c r="J36" s="33">
        <v>17.86</v>
      </c>
      <c r="K36" s="27">
        <v>54</v>
      </c>
      <c r="L36" s="27">
        <v>4.9400000000000004</v>
      </c>
      <c r="M36" s="33">
        <v>0</v>
      </c>
      <c r="N36" s="27">
        <v>6.2</v>
      </c>
      <c r="O36" s="27">
        <v>0.56999999999999995</v>
      </c>
      <c r="P36" s="33">
        <v>0</v>
      </c>
      <c r="Q36" s="35">
        <v>1233.56</v>
      </c>
      <c r="R36" s="36">
        <v>112.95</v>
      </c>
    </row>
    <row r="37" spans="1:18" x14ac:dyDescent="0.2">
      <c r="A37" s="30">
        <v>31</v>
      </c>
      <c r="B37" s="31" t="s">
        <v>245</v>
      </c>
      <c r="C37" s="33">
        <v>2025.6402599999999</v>
      </c>
      <c r="D37" s="27">
        <v>8</v>
      </c>
      <c r="E37" s="33">
        <v>3.95</v>
      </c>
      <c r="F37" s="27">
        <v>154.95000000000002</v>
      </c>
      <c r="G37" s="27">
        <v>76.489999999999995</v>
      </c>
      <c r="H37" s="33">
        <v>9.33</v>
      </c>
      <c r="I37" s="27">
        <v>46.72</v>
      </c>
      <c r="J37" s="33">
        <v>23.06</v>
      </c>
      <c r="K37" s="27">
        <v>10</v>
      </c>
      <c r="L37" s="27">
        <v>4.9400000000000004</v>
      </c>
      <c r="M37" s="33">
        <v>0.02</v>
      </c>
      <c r="N37" s="27">
        <v>4.5</v>
      </c>
      <c r="O37" s="27">
        <v>2.2200000000000002</v>
      </c>
      <c r="P37" s="33">
        <v>0.15</v>
      </c>
      <c r="Q37" s="35">
        <v>224.17000000000002</v>
      </c>
      <c r="R37" s="36">
        <v>110.67</v>
      </c>
    </row>
    <row r="38" spans="1:18" x14ac:dyDescent="0.2">
      <c r="A38" s="30">
        <v>32</v>
      </c>
      <c r="B38" s="31" t="s">
        <v>246</v>
      </c>
      <c r="C38" s="33">
        <v>3434.8001800000002</v>
      </c>
      <c r="D38" s="27">
        <v>11</v>
      </c>
      <c r="E38" s="33">
        <v>3.2</v>
      </c>
      <c r="F38" s="27">
        <v>261.94</v>
      </c>
      <c r="G38" s="27">
        <v>76.260000000000005</v>
      </c>
      <c r="H38" s="33">
        <v>24.919999999999998</v>
      </c>
      <c r="I38" s="27">
        <v>56</v>
      </c>
      <c r="J38" s="33">
        <v>16.3</v>
      </c>
      <c r="K38" s="27">
        <v>16</v>
      </c>
      <c r="L38" s="27">
        <v>4.66</v>
      </c>
      <c r="M38" s="33">
        <v>0</v>
      </c>
      <c r="N38" s="27">
        <v>5</v>
      </c>
      <c r="O38" s="27">
        <v>1.46</v>
      </c>
      <c r="P38" s="33">
        <v>0.02</v>
      </c>
      <c r="Q38" s="35">
        <v>349.94</v>
      </c>
      <c r="R38" s="36">
        <v>101.88</v>
      </c>
    </row>
    <row r="39" spans="1:18" x14ac:dyDescent="0.2">
      <c r="A39" s="30">
        <v>33</v>
      </c>
      <c r="B39" s="31" t="s">
        <v>247</v>
      </c>
      <c r="C39" s="33">
        <v>7106.4883</v>
      </c>
      <c r="D39" s="27">
        <v>32</v>
      </c>
      <c r="E39" s="33">
        <v>4.5</v>
      </c>
      <c r="F39" s="27">
        <v>592.65</v>
      </c>
      <c r="G39" s="27">
        <v>83.4</v>
      </c>
      <c r="H39" s="33">
        <v>51.61</v>
      </c>
      <c r="I39" s="27">
        <v>138.38</v>
      </c>
      <c r="J39" s="33">
        <v>19.47</v>
      </c>
      <c r="K39" s="27">
        <v>41</v>
      </c>
      <c r="L39" s="27">
        <v>5.77</v>
      </c>
      <c r="M39" s="33">
        <v>0</v>
      </c>
      <c r="N39" s="27">
        <v>27</v>
      </c>
      <c r="O39" s="27">
        <v>3.8</v>
      </c>
      <c r="P39" s="33">
        <v>0.6</v>
      </c>
      <c r="Q39" s="35">
        <v>831.03</v>
      </c>
      <c r="R39" s="36">
        <v>116.94</v>
      </c>
    </row>
    <row r="40" spans="1:18" x14ac:dyDescent="0.2">
      <c r="A40" s="30">
        <v>34</v>
      </c>
      <c r="B40" s="31" t="s">
        <v>248</v>
      </c>
      <c r="C40" s="33">
        <v>13390.161340000001</v>
      </c>
      <c r="D40" s="27">
        <v>50.89</v>
      </c>
      <c r="E40" s="33">
        <v>3.8</v>
      </c>
      <c r="F40" s="27">
        <v>1010.58</v>
      </c>
      <c r="G40" s="27">
        <v>75.47</v>
      </c>
      <c r="H40" s="33">
        <v>69.67</v>
      </c>
      <c r="I40" s="27">
        <v>206.92000000000002</v>
      </c>
      <c r="J40" s="33">
        <v>15.45</v>
      </c>
      <c r="K40" s="27">
        <v>72.06</v>
      </c>
      <c r="L40" s="27">
        <v>5.38</v>
      </c>
      <c r="M40" s="33">
        <v>0.14000000000000001</v>
      </c>
      <c r="N40" s="27">
        <v>12</v>
      </c>
      <c r="O40" s="27">
        <v>0.9</v>
      </c>
      <c r="P40" s="33">
        <v>0.3</v>
      </c>
      <c r="Q40" s="35">
        <v>1352.45</v>
      </c>
      <c r="R40" s="36">
        <v>101</v>
      </c>
    </row>
    <row r="41" spans="1:18" x14ac:dyDescent="0.2">
      <c r="A41" s="30">
        <v>35</v>
      </c>
      <c r="B41" s="31" t="s">
        <v>249</v>
      </c>
      <c r="C41" s="33">
        <v>2454.5730400000002</v>
      </c>
      <c r="D41" s="27">
        <v>7.87</v>
      </c>
      <c r="E41" s="33">
        <v>3.21</v>
      </c>
      <c r="F41" s="27">
        <v>201.72</v>
      </c>
      <c r="G41" s="27">
        <v>82.18</v>
      </c>
      <c r="H41" s="33">
        <v>18.130000000000003</v>
      </c>
      <c r="I41" s="27">
        <v>49.04</v>
      </c>
      <c r="J41" s="33">
        <v>19.98</v>
      </c>
      <c r="K41" s="27">
        <v>12.64</v>
      </c>
      <c r="L41" s="27">
        <v>5.15</v>
      </c>
      <c r="M41" s="33">
        <v>0</v>
      </c>
      <c r="N41" s="27">
        <v>8</v>
      </c>
      <c r="O41" s="27">
        <v>3.26</v>
      </c>
      <c r="P41" s="33">
        <v>0</v>
      </c>
      <c r="Q41" s="35">
        <v>279.27</v>
      </c>
      <c r="R41" s="36">
        <v>113.78</v>
      </c>
    </row>
    <row r="42" spans="1:18" x14ac:dyDescent="0.2">
      <c r="A42" s="30">
        <v>36</v>
      </c>
      <c r="B42" s="31" t="s">
        <v>250</v>
      </c>
      <c r="C42" s="33">
        <v>5318.6104299999997</v>
      </c>
      <c r="D42" s="27">
        <v>19.7</v>
      </c>
      <c r="E42" s="33">
        <v>3.7</v>
      </c>
      <c r="F42" s="27">
        <v>400.4</v>
      </c>
      <c r="G42" s="27">
        <v>75.28</v>
      </c>
      <c r="H42" s="33">
        <v>24.58</v>
      </c>
      <c r="I42" s="27">
        <v>53.05</v>
      </c>
      <c r="J42" s="33">
        <v>9.9700000000000006</v>
      </c>
      <c r="K42" s="27">
        <v>24.73</v>
      </c>
      <c r="L42" s="27">
        <v>4.6500000000000004</v>
      </c>
      <c r="M42" s="33">
        <v>0.09</v>
      </c>
      <c r="N42" s="27">
        <v>5.43</v>
      </c>
      <c r="O42" s="27">
        <v>1.02</v>
      </c>
      <c r="P42" s="33">
        <v>0.52</v>
      </c>
      <c r="Q42" s="35">
        <v>503.30999999999995</v>
      </c>
      <c r="R42" s="36">
        <v>94.63</v>
      </c>
    </row>
    <row r="43" spans="1:18" x14ac:dyDescent="0.2">
      <c r="A43" s="30">
        <v>37</v>
      </c>
      <c r="B43" s="31" t="s">
        <v>251</v>
      </c>
      <c r="C43" s="33">
        <v>2606.8953000000001</v>
      </c>
      <c r="D43" s="27">
        <v>8.26</v>
      </c>
      <c r="E43" s="33">
        <v>3.17</v>
      </c>
      <c r="F43" s="27">
        <v>217.17000000000002</v>
      </c>
      <c r="G43" s="27">
        <v>83.31</v>
      </c>
      <c r="H43" s="33">
        <v>17.310000000000002</v>
      </c>
      <c r="I43" s="27">
        <v>30.07</v>
      </c>
      <c r="J43" s="33">
        <v>11.53</v>
      </c>
      <c r="K43" s="27">
        <v>12.46</v>
      </c>
      <c r="L43" s="27">
        <v>4.78</v>
      </c>
      <c r="M43" s="33">
        <v>0</v>
      </c>
      <c r="N43" s="27">
        <v>4.8600000000000003</v>
      </c>
      <c r="O43" s="27">
        <v>1.86</v>
      </c>
      <c r="P43" s="33">
        <v>0</v>
      </c>
      <c r="Q43" s="35">
        <v>272.82</v>
      </c>
      <c r="R43" s="36">
        <v>104.65</v>
      </c>
    </row>
    <row r="44" spans="1:18" x14ac:dyDescent="0.2">
      <c r="A44" s="30">
        <v>38</v>
      </c>
      <c r="B44" s="31" t="s">
        <v>252</v>
      </c>
      <c r="C44" s="33">
        <v>1561.64796</v>
      </c>
      <c r="D44" s="27">
        <v>9</v>
      </c>
      <c r="E44" s="33">
        <v>5.76</v>
      </c>
      <c r="F44" s="27">
        <v>171.37</v>
      </c>
      <c r="G44" s="27">
        <v>109.74</v>
      </c>
      <c r="H44" s="33">
        <v>14.1</v>
      </c>
      <c r="I44" s="27">
        <v>29</v>
      </c>
      <c r="J44" s="33">
        <v>18.57</v>
      </c>
      <c r="K44" s="27">
        <v>9.5</v>
      </c>
      <c r="L44" s="27">
        <v>6.08</v>
      </c>
      <c r="M44" s="33">
        <v>0.03</v>
      </c>
      <c r="N44" s="27">
        <v>5</v>
      </c>
      <c r="O44" s="27">
        <v>3.2</v>
      </c>
      <c r="P44" s="33">
        <v>0.4</v>
      </c>
      <c r="Q44" s="35">
        <v>223.87</v>
      </c>
      <c r="R44" s="36">
        <v>143.35</v>
      </c>
    </row>
    <row r="45" spans="1:18" x14ac:dyDescent="0.2">
      <c r="A45" s="30">
        <v>39</v>
      </c>
      <c r="B45" s="31" t="s">
        <v>253</v>
      </c>
      <c r="C45" s="33">
        <v>3030.7069000000001</v>
      </c>
      <c r="D45" s="27">
        <v>13</v>
      </c>
      <c r="E45" s="33">
        <v>4.29</v>
      </c>
      <c r="F45" s="27">
        <v>249.84</v>
      </c>
      <c r="G45" s="27">
        <v>82.44</v>
      </c>
      <c r="H45" s="33">
        <v>27</v>
      </c>
      <c r="I45" s="27">
        <v>71.5</v>
      </c>
      <c r="J45" s="33">
        <v>23.59</v>
      </c>
      <c r="K45" s="27">
        <v>14.84</v>
      </c>
      <c r="L45" s="27">
        <v>4.9000000000000004</v>
      </c>
      <c r="M45" s="33">
        <v>0</v>
      </c>
      <c r="N45" s="27">
        <v>5</v>
      </c>
      <c r="O45" s="27">
        <v>1.65</v>
      </c>
      <c r="P45" s="33">
        <v>0</v>
      </c>
      <c r="Q45" s="35">
        <v>354.18</v>
      </c>
      <c r="R45" s="36">
        <v>116.86</v>
      </c>
    </row>
    <row r="46" spans="1:18" ht="15.75" x14ac:dyDescent="0.2">
      <c r="A46" s="30">
        <v>40</v>
      </c>
      <c r="B46" s="31" t="s">
        <v>390</v>
      </c>
      <c r="C46" s="33">
        <v>2329.4317599999999</v>
      </c>
      <c r="D46" s="27">
        <v>10.6</v>
      </c>
      <c r="E46" s="33">
        <v>4.55</v>
      </c>
      <c r="F46" s="27">
        <v>195.9</v>
      </c>
      <c r="G46" s="27">
        <v>84.1</v>
      </c>
      <c r="H46" s="33">
        <v>37</v>
      </c>
      <c r="I46" s="27">
        <v>48.6</v>
      </c>
      <c r="J46" s="33">
        <v>20.86</v>
      </c>
      <c r="K46" s="27">
        <v>10.5</v>
      </c>
      <c r="L46" s="27">
        <v>4.51</v>
      </c>
      <c r="M46" s="33">
        <v>0</v>
      </c>
      <c r="N46" s="27">
        <v>8</v>
      </c>
      <c r="O46" s="27">
        <v>3.43</v>
      </c>
      <c r="P46" s="33">
        <v>1.6</v>
      </c>
      <c r="Q46" s="35">
        <v>273.60000000000002</v>
      </c>
      <c r="R46" s="36">
        <v>117.45</v>
      </c>
    </row>
    <row r="47" spans="1:18" x14ac:dyDescent="0.2">
      <c r="A47" s="30">
        <v>41</v>
      </c>
      <c r="B47" s="31" t="s">
        <v>254</v>
      </c>
      <c r="C47" s="33">
        <v>5025.6966199999997</v>
      </c>
      <c r="D47" s="27">
        <v>18</v>
      </c>
      <c r="E47" s="33">
        <v>3.58</v>
      </c>
      <c r="F47" s="27">
        <v>468.9</v>
      </c>
      <c r="G47" s="27">
        <v>93.3</v>
      </c>
      <c r="H47" s="33">
        <v>61.46</v>
      </c>
      <c r="I47" s="27">
        <v>145.4</v>
      </c>
      <c r="J47" s="33">
        <v>28.93</v>
      </c>
      <c r="K47" s="27">
        <v>19.3</v>
      </c>
      <c r="L47" s="27">
        <v>3.84</v>
      </c>
      <c r="M47" s="33">
        <v>0</v>
      </c>
      <c r="N47" s="27">
        <v>13</v>
      </c>
      <c r="O47" s="27">
        <v>2.59</v>
      </c>
      <c r="P47" s="33">
        <v>0</v>
      </c>
      <c r="Q47" s="35">
        <v>664.59999999999991</v>
      </c>
      <c r="R47" s="36">
        <v>132.24</v>
      </c>
    </row>
    <row r="48" spans="1:18" x14ac:dyDescent="0.2">
      <c r="A48" s="30">
        <v>42</v>
      </c>
      <c r="B48" s="31" t="s">
        <v>255</v>
      </c>
      <c r="C48" s="33">
        <v>17733.757420000002</v>
      </c>
      <c r="D48" s="27">
        <v>58.61</v>
      </c>
      <c r="E48" s="33">
        <v>3.3</v>
      </c>
      <c r="F48" s="27">
        <v>1374</v>
      </c>
      <c r="G48" s="27">
        <v>77.48</v>
      </c>
      <c r="H48" s="33">
        <v>170</v>
      </c>
      <c r="I48" s="27">
        <v>260</v>
      </c>
      <c r="J48" s="33">
        <v>14.66</v>
      </c>
      <c r="K48" s="27">
        <v>50.1</v>
      </c>
      <c r="L48" s="27">
        <v>2.83</v>
      </c>
      <c r="M48" s="33">
        <v>0.7</v>
      </c>
      <c r="N48" s="27">
        <v>13</v>
      </c>
      <c r="O48" s="27">
        <v>0.73</v>
      </c>
      <c r="P48" s="33">
        <v>2</v>
      </c>
      <c r="Q48" s="35">
        <v>1755.7099999999998</v>
      </c>
      <c r="R48" s="36">
        <v>99</v>
      </c>
    </row>
    <row r="49" spans="1:18" x14ac:dyDescent="0.2">
      <c r="A49" s="30">
        <v>43</v>
      </c>
      <c r="B49" s="31" t="s">
        <v>256</v>
      </c>
      <c r="C49" s="33">
        <v>51179.570180000002</v>
      </c>
      <c r="D49" s="27">
        <v>190.79999999999998</v>
      </c>
      <c r="E49" s="33">
        <v>3.73</v>
      </c>
      <c r="F49" s="27">
        <v>3710.4</v>
      </c>
      <c r="G49" s="27">
        <v>72.5</v>
      </c>
      <c r="H49" s="33">
        <v>151.32999999999998</v>
      </c>
      <c r="I49" s="27">
        <v>692.64</v>
      </c>
      <c r="J49" s="33">
        <v>13.53</v>
      </c>
      <c r="K49" s="27">
        <v>232.70000000000002</v>
      </c>
      <c r="L49" s="27">
        <v>4.55</v>
      </c>
      <c r="M49" s="33">
        <v>0</v>
      </c>
      <c r="N49" s="27">
        <v>111.63</v>
      </c>
      <c r="O49" s="27">
        <v>2.1800000000000002</v>
      </c>
      <c r="P49" s="33">
        <v>0</v>
      </c>
      <c r="Q49" s="35">
        <v>4938.17</v>
      </c>
      <c r="R49" s="36">
        <v>96.49</v>
      </c>
    </row>
    <row r="50" spans="1:18" x14ac:dyDescent="0.2">
      <c r="A50" s="30">
        <v>44</v>
      </c>
      <c r="B50" s="31" t="s">
        <v>257</v>
      </c>
      <c r="C50" s="33">
        <v>7308.1560799999997</v>
      </c>
      <c r="D50" s="27">
        <v>25.3</v>
      </c>
      <c r="E50" s="33">
        <v>3.46</v>
      </c>
      <c r="F50" s="27">
        <v>509.25</v>
      </c>
      <c r="G50" s="27">
        <v>69.680000000000007</v>
      </c>
      <c r="H50" s="33">
        <v>26</v>
      </c>
      <c r="I50" s="27">
        <v>128</v>
      </c>
      <c r="J50" s="33">
        <v>17.510000000000002</v>
      </c>
      <c r="K50" s="27">
        <v>36</v>
      </c>
      <c r="L50" s="27">
        <v>4.93</v>
      </c>
      <c r="M50" s="33">
        <v>0</v>
      </c>
      <c r="N50" s="27">
        <v>29</v>
      </c>
      <c r="O50" s="27">
        <v>3.97</v>
      </c>
      <c r="P50" s="33">
        <v>0</v>
      </c>
      <c r="Q50" s="35">
        <v>727.55</v>
      </c>
      <c r="R50" s="36">
        <v>99.55</v>
      </c>
    </row>
    <row r="51" spans="1:18" x14ac:dyDescent="0.2">
      <c r="A51" s="30">
        <v>45</v>
      </c>
      <c r="B51" s="31" t="s">
        <v>258</v>
      </c>
      <c r="C51" s="33">
        <v>208.74298999999999</v>
      </c>
      <c r="D51" s="27">
        <v>2</v>
      </c>
      <c r="E51" s="33">
        <v>9.58</v>
      </c>
      <c r="F51" s="27">
        <v>28.5</v>
      </c>
      <c r="G51" s="27">
        <v>136.53</v>
      </c>
      <c r="H51" s="33">
        <v>16.5</v>
      </c>
      <c r="I51" s="27">
        <v>8</v>
      </c>
      <c r="J51" s="33">
        <v>38.32</v>
      </c>
      <c r="K51" s="27">
        <v>3</v>
      </c>
      <c r="L51" s="27">
        <v>14.37</v>
      </c>
      <c r="M51" s="33">
        <v>0</v>
      </c>
      <c r="N51" s="27">
        <v>0</v>
      </c>
      <c r="O51" s="27">
        <v>0</v>
      </c>
      <c r="P51" s="33">
        <v>0</v>
      </c>
      <c r="Q51" s="35">
        <v>41.5</v>
      </c>
      <c r="R51" s="36">
        <v>198.81</v>
      </c>
    </row>
    <row r="52" spans="1:18" x14ac:dyDescent="0.2">
      <c r="A52" s="30">
        <v>46</v>
      </c>
      <c r="B52" s="31" t="s">
        <v>259</v>
      </c>
      <c r="C52" s="33">
        <v>5408.1184800000001</v>
      </c>
      <c r="D52" s="27">
        <v>21</v>
      </c>
      <c r="E52" s="33">
        <v>3.88</v>
      </c>
      <c r="F52" s="27">
        <v>383.20000000000005</v>
      </c>
      <c r="G52" s="27">
        <v>70.86</v>
      </c>
      <c r="H52" s="33">
        <v>0.6</v>
      </c>
      <c r="I52" s="27">
        <v>72</v>
      </c>
      <c r="J52" s="33">
        <v>13.31</v>
      </c>
      <c r="K52" s="27">
        <v>24</v>
      </c>
      <c r="L52" s="27">
        <v>4.4400000000000004</v>
      </c>
      <c r="M52" s="33">
        <v>0</v>
      </c>
      <c r="N52" s="27">
        <v>5.8</v>
      </c>
      <c r="O52" s="27">
        <v>1.07</v>
      </c>
      <c r="P52" s="33">
        <v>0.02</v>
      </c>
      <c r="Q52" s="35">
        <v>506.00000000000006</v>
      </c>
      <c r="R52" s="36">
        <v>93.56</v>
      </c>
    </row>
    <row r="53" spans="1:18" x14ac:dyDescent="0.2">
      <c r="A53" s="30">
        <v>48</v>
      </c>
      <c r="B53" s="31" t="s">
        <v>260</v>
      </c>
      <c r="C53" s="33">
        <v>4364.9593999999997</v>
      </c>
      <c r="D53" s="27">
        <v>12</v>
      </c>
      <c r="E53" s="33">
        <v>2.75</v>
      </c>
      <c r="F53" s="27">
        <v>316.14999999999998</v>
      </c>
      <c r="G53" s="27">
        <v>72.430000000000007</v>
      </c>
      <c r="H53" s="33">
        <v>31</v>
      </c>
      <c r="I53" s="27">
        <v>80</v>
      </c>
      <c r="J53" s="33">
        <v>18.329999999999998</v>
      </c>
      <c r="K53" s="27">
        <v>17</v>
      </c>
      <c r="L53" s="27">
        <v>3.89</v>
      </c>
      <c r="M53" s="33">
        <v>0</v>
      </c>
      <c r="N53" s="27">
        <v>4</v>
      </c>
      <c r="O53" s="27">
        <v>0.92</v>
      </c>
      <c r="P53" s="33">
        <v>0</v>
      </c>
      <c r="Q53" s="35">
        <v>429.15</v>
      </c>
      <c r="R53" s="36">
        <v>98.32</v>
      </c>
    </row>
    <row r="54" spans="1:18" x14ac:dyDescent="0.2">
      <c r="A54" s="30">
        <v>49</v>
      </c>
      <c r="B54" s="31" t="s">
        <v>261</v>
      </c>
      <c r="C54" s="33">
        <v>791.30796999999995</v>
      </c>
      <c r="D54" s="27">
        <v>5</v>
      </c>
      <c r="E54" s="33">
        <v>6.32</v>
      </c>
      <c r="F54" s="27">
        <v>62.279999999999994</v>
      </c>
      <c r="G54" s="27">
        <v>78.709999999999994</v>
      </c>
      <c r="H54" s="33">
        <v>5.65</v>
      </c>
      <c r="I54" s="27">
        <v>12.5</v>
      </c>
      <c r="J54" s="33">
        <v>15.8</v>
      </c>
      <c r="K54" s="27">
        <v>5</v>
      </c>
      <c r="L54" s="27">
        <v>6.32</v>
      </c>
      <c r="M54" s="33">
        <v>0</v>
      </c>
      <c r="N54" s="27">
        <v>3</v>
      </c>
      <c r="O54" s="27">
        <v>3.79</v>
      </c>
      <c r="P54" s="33">
        <v>0.2</v>
      </c>
      <c r="Q54" s="35">
        <v>87.78</v>
      </c>
      <c r="R54" s="36">
        <v>110.93</v>
      </c>
    </row>
    <row r="55" spans="1:18" x14ac:dyDescent="0.2">
      <c r="A55" s="30">
        <v>50</v>
      </c>
      <c r="B55" s="31" t="s">
        <v>262</v>
      </c>
      <c r="C55" s="33">
        <v>2099.9412200000002</v>
      </c>
      <c r="D55" s="27">
        <v>8.5</v>
      </c>
      <c r="E55" s="33">
        <v>4.05</v>
      </c>
      <c r="F55" s="27">
        <v>170.55</v>
      </c>
      <c r="G55" s="27">
        <v>81.22</v>
      </c>
      <c r="H55" s="33">
        <v>6</v>
      </c>
      <c r="I55" s="27">
        <v>37.200000000000003</v>
      </c>
      <c r="J55" s="33">
        <v>17.71</v>
      </c>
      <c r="K55" s="27">
        <v>8.6999999999999993</v>
      </c>
      <c r="L55" s="27">
        <v>4.1399999999999997</v>
      </c>
      <c r="M55" s="33">
        <v>0</v>
      </c>
      <c r="N55" s="27">
        <v>1.2</v>
      </c>
      <c r="O55" s="27">
        <v>0.56999999999999995</v>
      </c>
      <c r="P55" s="33">
        <v>0</v>
      </c>
      <c r="Q55" s="35">
        <v>226.15</v>
      </c>
      <c r="R55" s="36">
        <v>107.69</v>
      </c>
    </row>
    <row r="56" spans="1:18" x14ac:dyDescent="0.2">
      <c r="A56" s="30">
        <v>51</v>
      </c>
      <c r="B56" s="31" t="s">
        <v>263</v>
      </c>
      <c r="C56" s="33">
        <v>1095.5755899999999</v>
      </c>
      <c r="D56" s="27">
        <v>8</v>
      </c>
      <c r="E56" s="33">
        <v>7.3</v>
      </c>
      <c r="F56" s="27">
        <v>93.65</v>
      </c>
      <c r="G56" s="27">
        <v>85.48</v>
      </c>
      <c r="H56" s="33">
        <v>10</v>
      </c>
      <c r="I56" s="27">
        <v>19</v>
      </c>
      <c r="J56" s="33">
        <v>17.34</v>
      </c>
      <c r="K56" s="27">
        <v>8</v>
      </c>
      <c r="L56" s="27">
        <v>7.3</v>
      </c>
      <c r="M56" s="33">
        <v>0</v>
      </c>
      <c r="N56" s="27">
        <v>5</v>
      </c>
      <c r="O56" s="27">
        <v>4.5599999999999996</v>
      </c>
      <c r="P56" s="33">
        <v>0</v>
      </c>
      <c r="Q56" s="35">
        <v>133.65</v>
      </c>
      <c r="R56" s="36">
        <v>121.99</v>
      </c>
    </row>
    <row r="57" spans="1:18" x14ac:dyDescent="0.2">
      <c r="A57" s="30">
        <v>52</v>
      </c>
      <c r="B57" s="31" t="s">
        <v>264</v>
      </c>
      <c r="C57" s="33">
        <v>3268.3413999999998</v>
      </c>
      <c r="D57" s="27">
        <v>14.01</v>
      </c>
      <c r="E57" s="33">
        <v>4.29</v>
      </c>
      <c r="F57" s="27">
        <v>273</v>
      </c>
      <c r="G57" s="27">
        <v>83.53</v>
      </c>
      <c r="H57" s="33">
        <v>49</v>
      </c>
      <c r="I57" s="27">
        <v>53.17</v>
      </c>
      <c r="J57" s="33">
        <v>16.27</v>
      </c>
      <c r="K57" s="27">
        <v>21.509999999999998</v>
      </c>
      <c r="L57" s="27">
        <v>6.58</v>
      </c>
      <c r="M57" s="33">
        <v>0</v>
      </c>
      <c r="N57" s="27">
        <v>10</v>
      </c>
      <c r="O57" s="27">
        <v>3.06</v>
      </c>
      <c r="P57" s="33">
        <v>10</v>
      </c>
      <c r="Q57" s="35">
        <v>371.69</v>
      </c>
      <c r="R57" s="36">
        <v>113.72</v>
      </c>
    </row>
    <row r="58" spans="1:18" x14ac:dyDescent="0.2">
      <c r="A58" s="30">
        <v>53</v>
      </c>
      <c r="B58" s="31" t="s">
        <v>265</v>
      </c>
      <c r="C58" s="33">
        <v>80849.928700000004</v>
      </c>
      <c r="D58" s="27">
        <v>296.93</v>
      </c>
      <c r="E58" s="33">
        <v>3.67</v>
      </c>
      <c r="F58" s="27">
        <v>5982.9800000000005</v>
      </c>
      <c r="G58" s="27">
        <v>74</v>
      </c>
      <c r="H58" s="33">
        <v>532.59</v>
      </c>
      <c r="I58" s="27">
        <v>1286.48</v>
      </c>
      <c r="J58" s="33">
        <v>15.91</v>
      </c>
      <c r="K58" s="27">
        <v>329.49</v>
      </c>
      <c r="L58" s="27">
        <v>4.08</v>
      </c>
      <c r="M58" s="33">
        <v>4.34</v>
      </c>
      <c r="N58" s="27">
        <v>42.64</v>
      </c>
      <c r="O58" s="27">
        <v>0.53</v>
      </c>
      <c r="P58" s="33">
        <v>0.54</v>
      </c>
      <c r="Q58" s="35">
        <v>7938.52</v>
      </c>
      <c r="R58" s="36">
        <v>98.19</v>
      </c>
    </row>
    <row r="59" spans="1:18" x14ac:dyDescent="0.2">
      <c r="A59" s="30">
        <v>54</v>
      </c>
      <c r="B59" s="31" t="s">
        <v>266</v>
      </c>
      <c r="C59" s="33">
        <v>4716.3955900000001</v>
      </c>
      <c r="D59" s="27">
        <v>18.149999999999999</v>
      </c>
      <c r="E59" s="33">
        <v>3.85</v>
      </c>
      <c r="F59" s="27">
        <v>373.85</v>
      </c>
      <c r="G59" s="27">
        <v>79.27</v>
      </c>
      <c r="H59" s="33">
        <v>37</v>
      </c>
      <c r="I59" s="27">
        <v>98</v>
      </c>
      <c r="J59" s="33">
        <v>20.78</v>
      </c>
      <c r="K59" s="27">
        <v>20.75</v>
      </c>
      <c r="L59" s="27">
        <v>4.4000000000000004</v>
      </c>
      <c r="M59" s="33">
        <v>0</v>
      </c>
      <c r="N59" s="27">
        <v>7.75</v>
      </c>
      <c r="O59" s="27">
        <v>1.64</v>
      </c>
      <c r="P59" s="33">
        <v>0</v>
      </c>
      <c r="Q59" s="35">
        <v>518.5</v>
      </c>
      <c r="R59" s="36">
        <v>109.94</v>
      </c>
    </row>
    <row r="60" spans="1:18" x14ac:dyDescent="0.2">
      <c r="A60" s="30">
        <v>55</v>
      </c>
      <c r="B60" s="31" t="s">
        <v>267</v>
      </c>
      <c r="C60" s="33">
        <v>1491.41282</v>
      </c>
      <c r="D60" s="27">
        <v>6.26</v>
      </c>
      <c r="E60" s="33">
        <v>4.2</v>
      </c>
      <c r="F60" s="27">
        <v>126.35</v>
      </c>
      <c r="G60" s="27">
        <v>84.72</v>
      </c>
      <c r="H60" s="33">
        <v>10</v>
      </c>
      <c r="I60" s="27">
        <v>29</v>
      </c>
      <c r="J60" s="33">
        <v>19.440000000000001</v>
      </c>
      <c r="K60" s="27">
        <v>9.06</v>
      </c>
      <c r="L60" s="27">
        <v>6.07</v>
      </c>
      <c r="M60" s="33">
        <v>0</v>
      </c>
      <c r="N60" s="27">
        <v>3</v>
      </c>
      <c r="O60" s="27">
        <v>2.0099999999999998</v>
      </c>
      <c r="P60" s="33">
        <v>0.25</v>
      </c>
      <c r="Q60" s="35">
        <v>173.67</v>
      </c>
      <c r="R60" s="36">
        <v>116.45</v>
      </c>
    </row>
    <row r="61" spans="1:18" x14ac:dyDescent="0.2">
      <c r="A61" s="30">
        <v>56</v>
      </c>
      <c r="B61" s="31" t="s">
        <v>268</v>
      </c>
      <c r="C61" s="33">
        <v>1645.4742000000001</v>
      </c>
      <c r="D61" s="27">
        <v>9</v>
      </c>
      <c r="E61" s="33">
        <v>5.47</v>
      </c>
      <c r="F61" s="27">
        <v>157.35</v>
      </c>
      <c r="G61" s="27">
        <v>95.63</v>
      </c>
      <c r="H61" s="33">
        <v>17.75</v>
      </c>
      <c r="I61" s="27">
        <v>55</v>
      </c>
      <c r="J61" s="33">
        <v>33.43</v>
      </c>
      <c r="K61" s="27">
        <v>10</v>
      </c>
      <c r="L61" s="27">
        <v>6.08</v>
      </c>
      <c r="M61" s="33">
        <v>0.02</v>
      </c>
      <c r="N61" s="27">
        <v>7</v>
      </c>
      <c r="O61" s="27">
        <v>4.25</v>
      </c>
      <c r="P61" s="33">
        <v>0</v>
      </c>
      <c r="Q61" s="35">
        <v>238.35</v>
      </c>
      <c r="R61" s="36">
        <v>144.85</v>
      </c>
    </row>
    <row r="62" spans="1:18" x14ac:dyDescent="0.2">
      <c r="A62" s="30">
        <v>57</v>
      </c>
      <c r="B62" s="31" t="s">
        <v>269</v>
      </c>
      <c r="C62" s="33">
        <v>1065.0115699999999</v>
      </c>
      <c r="D62" s="27">
        <v>6</v>
      </c>
      <c r="E62" s="33">
        <v>5.63</v>
      </c>
      <c r="F62" s="27">
        <v>89.77000000000001</v>
      </c>
      <c r="G62" s="27">
        <v>84.29</v>
      </c>
      <c r="H62" s="33">
        <v>15.6</v>
      </c>
      <c r="I62" s="27">
        <v>27.5</v>
      </c>
      <c r="J62" s="33">
        <v>25.82</v>
      </c>
      <c r="K62" s="27">
        <v>6</v>
      </c>
      <c r="L62" s="27">
        <v>5.63</v>
      </c>
      <c r="M62" s="33">
        <v>0</v>
      </c>
      <c r="N62" s="27">
        <v>0</v>
      </c>
      <c r="O62" s="27">
        <v>0</v>
      </c>
      <c r="P62" s="33">
        <v>0</v>
      </c>
      <c r="Q62" s="35">
        <v>129.27000000000001</v>
      </c>
      <c r="R62" s="36">
        <v>121.38</v>
      </c>
    </row>
    <row r="63" spans="1:18" x14ac:dyDescent="0.2">
      <c r="A63" s="30">
        <v>58</v>
      </c>
      <c r="B63" s="31" t="s">
        <v>270</v>
      </c>
      <c r="C63" s="33">
        <v>4282.48236</v>
      </c>
      <c r="D63" s="27">
        <v>17.5</v>
      </c>
      <c r="E63" s="33">
        <v>4.09</v>
      </c>
      <c r="F63" s="27">
        <v>361</v>
      </c>
      <c r="G63" s="27">
        <v>84.3</v>
      </c>
      <c r="H63" s="33">
        <v>25</v>
      </c>
      <c r="I63" s="27">
        <v>80</v>
      </c>
      <c r="J63" s="33">
        <v>18.68</v>
      </c>
      <c r="K63" s="27">
        <v>21</v>
      </c>
      <c r="L63" s="27">
        <v>4.9000000000000004</v>
      </c>
      <c r="M63" s="33">
        <v>0</v>
      </c>
      <c r="N63" s="27">
        <v>15</v>
      </c>
      <c r="O63" s="27">
        <v>3.5</v>
      </c>
      <c r="P63" s="33">
        <v>1</v>
      </c>
      <c r="Q63" s="35">
        <v>494.5</v>
      </c>
      <c r="R63" s="36">
        <v>115.47</v>
      </c>
    </row>
    <row r="64" spans="1:18" x14ac:dyDescent="0.2">
      <c r="A64" s="30">
        <v>59</v>
      </c>
      <c r="B64" s="31" t="s">
        <v>271</v>
      </c>
      <c r="C64" s="33">
        <v>1189.43274</v>
      </c>
      <c r="D64" s="27">
        <v>5</v>
      </c>
      <c r="E64" s="33">
        <v>4.2</v>
      </c>
      <c r="F64" s="27">
        <v>96.65</v>
      </c>
      <c r="G64" s="27">
        <v>81.260000000000005</v>
      </c>
      <c r="H64" s="33">
        <v>7.32</v>
      </c>
      <c r="I64" s="27">
        <v>13.600000000000001</v>
      </c>
      <c r="J64" s="33">
        <v>11.43</v>
      </c>
      <c r="K64" s="27">
        <v>7</v>
      </c>
      <c r="L64" s="27">
        <v>5.89</v>
      </c>
      <c r="M64" s="33">
        <v>0</v>
      </c>
      <c r="N64" s="27">
        <v>3</v>
      </c>
      <c r="O64" s="27">
        <v>2.52</v>
      </c>
      <c r="P64" s="33">
        <v>0</v>
      </c>
      <c r="Q64" s="35">
        <v>125.25</v>
      </c>
      <c r="R64" s="36">
        <v>105.3</v>
      </c>
    </row>
    <row r="65" spans="1:18" x14ac:dyDescent="0.2">
      <c r="A65" s="30">
        <v>60</v>
      </c>
      <c r="B65" s="31" t="s">
        <v>272</v>
      </c>
      <c r="C65" s="33">
        <v>9839.6754000000001</v>
      </c>
      <c r="D65" s="27">
        <v>37</v>
      </c>
      <c r="E65" s="33">
        <v>3.76</v>
      </c>
      <c r="F65" s="27">
        <v>737.54000000000008</v>
      </c>
      <c r="G65" s="27">
        <v>74.959999999999994</v>
      </c>
      <c r="H65" s="33">
        <v>51.92</v>
      </c>
      <c r="I65" s="27">
        <v>217.2</v>
      </c>
      <c r="J65" s="33">
        <v>22.07</v>
      </c>
      <c r="K65" s="27">
        <v>52</v>
      </c>
      <c r="L65" s="27">
        <v>5.28</v>
      </c>
      <c r="M65" s="33">
        <v>0.57999999999999996</v>
      </c>
      <c r="N65" s="27">
        <v>15.75</v>
      </c>
      <c r="O65" s="27">
        <v>1.6</v>
      </c>
      <c r="P65" s="33">
        <v>0.56999999999999995</v>
      </c>
      <c r="Q65" s="35">
        <v>1059.49</v>
      </c>
      <c r="R65" s="36">
        <v>107.68</v>
      </c>
    </row>
    <row r="66" spans="1:18" x14ac:dyDescent="0.2">
      <c r="A66" s="30">
        <v>62</v>
      </c>
      <c r="B66" s="31" t="s">
        <v>273</v>
      </c>
      <c r="C66" s="33">
        <v>1837.4887200000001</v>
      </c>
      <c r="D66" s="27">
        <v>10.67</v>
      </c>
      <c r="E66" s="33">
        <v>5.81</v>
      </c>
      <c r="F66" s="27">
        <v>150.6</v>
      </c>
      <c r="G66" s="27">
        <v>81.96</v>
      </c>
      <c r="H66" s="33">
        <v>11</v>
      </c>
      <c r="I66" s="27">
        <v>29</v>
      </c>
      <c r="J66" s="33">
        <v>15.78</v>
      </c>
      <c r="K66" s="27">
        <v>10</v>
      </c>
      <c r="L66" s="27">
        <v>5.44</v>
      </c>
      <c r="M66" s="33">
        <v>1</v>
      </c>
      <c r="N66" s="27">
        <v>5</v>
      </c>
      <c r="O66" s="27">
        <v>2.72</v>
      </c>
      <c r="P66" s="33">
        <v>0.15</v>
      </c>
      <c r="Q66" s="35">
        <v>205.26999999999998</v>
      </c>
      <c r="R66" s="36">
        <v>111.71</v>
      </c>
    </row>
    <row r="67" spans="1:18" x14ac:dyDescent="0.2">
      <c r="A67" s="30">
        <v>63</v>
      </c>
      <c r="B67" s="31" t="s">
        <v>274</v>
      </c>
      <c r="C67" s="33">
        <v>3122.9828000000002</v>
      </c>
      <c r="D67" s="27">
        <v>9</v>
      </c>
      <c r="E67" s="33">
        <v>2.88</v>
      </c>
      <c r="F67" s="27">
        <v>222.52</v>
      </c>
      <c r="G67" s="27">
        <v>71.25</v>
      </c>
      <c r="H67" s="33">
        <v>8.82</v>
      </c>
      <c r="I67" s="27">
        <v>55</v>
      </c>
      <c r="J67" s="33">
        <v>17.61</v>
      </c>
      <c r="K67" s="27">
        <v>13</v>
      </c>
      <c r="L67" s="27">
        <v>4.16</v>
      </c>
      <c r="M67" s="33">
        <v>0</v>
      </c>
      <c r="N67" s="27">
        <v>0.55000000000000004</v>
      </c>
      <c r="O67" s="27">
        <v>0.18</v>
      </c>
      <c r="P67" s="33">
        <v>0</v>
      </c>
      <c r="Q67" s="35">
        <v>300.07</v>
      </c>
      <c r="R67" s="36">
        <v>96.08</v>
      </c>
    </row>
    <row r="68" spans="1:18" x14ac:dyDescent="0.2">
      <c r="A68" s="30">
        <v>65</v>
      </c>
      <c r="B68" s="31" t="s">
        <v>275</v>
      </c>
      <c r="C68" s="33">
        <v>1609.5112799999999</v>
      </c>
      <c r="D68" s="27">
        <v>8</v>
      </c>
      <c r="E68" s="33">
        <v>4.97</v>
      </c>
      <c r="F68" s="27">
        <v>130</v>
      </c>
      <c r="G68" s="27">
        <v>80.77</v>
      </c>
      <c r="H68" s="33">
        <v>14.27</v>
      </c>
      <c r="I68" s="27">
        <v>27.4</v>
      </c>
      <c r="J68" s="33">
        <v>17.02</v>
      </c>
      <c r="K68" s="27">
        <v>8</v>
      </c>
      <c r="L68" s="27">
        <v>4.97</v>
      </c>
      <c r="M68" s="33">
        <v>0</v>
      </c>
      <c r="N68" s="27">
        <v>7.69</v>
      </c>
      <c r="O68" s="27">
        <v>4.78</v>
      </c>
      <c r="P68" s="33">
        <v>0</v>
      </c>
      <c r="Q68" s="35">
        <v>181.09</v>
      </c>
      <c r="R68" s="36">
        <v>112.51</v>
      </c>
    </row>
    <row r="69" spans="1:18" x14ac:dyDescent="0.2">
      <c r="A69" s="30">
        <v>66</v>
      </c>
      <c r="B69" s="31" t="s">
        <v>276</v>
      </c>
      <c r="C69" s="33">
        <v>1233.87355</v>
      </c>
      <c r="D69" s="27">
        <v>6.1</v>
      </c>
      <c r="E69" s="33">
        <v>4.9400000000000004</v>
      </c>
      <c r="F69" s="27">
        <v>109.45</v>
      </c>
      <c r="G69" s="27">
        <v>88.7</v>
      </c>
      <c r="H69" s="33">
        <v>12</v>
      </c>
      <c r="I69" s="27">
        <v>24.25</v>
      </c>
      <c r="J69" s="33">
        <v>19.649999999999999</v>
      </c>
      <c r="K69" s="27">
        <v>7.2</v>
      </c>
      <c r="L69" s="27">
        <v>5.84</v>
      </c>
      <c r="M69" s="33">
        <v>0</v>
      </c>
      <c r="N69" s="27">
        <v>8.59</v>
      </c>
      <c r="O69" s="27">
        <v>6.96</v>
      </c>
      <c r="P69" s="33">
        <v>0</v>
      </c>
      <c r="Q69" s="35">
        <v>155.59</v>
      </c>
      <c r="R69" s="36">
        <v>126.1</v>
      </c>
    </row>
    <row r="70" spans="1:18" x14ac:dyDescent="0.2">
      <c r="A70" s="30">
        <v>67</v>
      </c>
      <c r="B70" s="31" t="s">
        <v>277</v>
      </c>
      <c r="C70" s="33">
        <v>2001.8517300000001</v>
      </c>
      <c r="D70" s="27">
        <v>7.3100000000000005</v>
      </c>
      <c r="E70" s="33">
        <v>3.65</v>
      </c>
      <c r="F70" s="27">
        <v>160.95999999999998</v>
      </c>
      <c r="G70" s="27">
        <v>80.41</v>
      </c>
      <c r="H70" s="33">
        <v>15.01</v>
      </c>
      <c r="I70" s="27">
        <v>22</v>
      </c>
      <c r="J70" s="33">
        <v>10.99</v>
      </c>
      <c r="K70" s="27">
        <v>11.5</v>
      </c>
      <c r="L70" s="27">
        <v>5.74</v>
      </c>
      <c r="M70" s="33">
        <v>0</v>
      </c>
      <c r="N70" s="27">
        <v>12.42</v>
      </c>
      <c r="O70" s="27">
        <v>6.2</v>
      </c>
      <c r="P70" s="33">
        <v>0.12</v>
      </c>
      <c r="Q70" s="35">
        <v>214.19</v>
      </c>
      <c r="R70" s="36">
        <v>107</v>
      </c>
    </row>
    <row r="71" spans="1:18" x14ac:dyDescent="0.2">
      <c r="A71" s="30">
        <v>68</v>
      </c>
      <c r="B71" s="31" t="s">
        <v>278</v>
      </c>
      <c r="C71" s="33">
        <v>4873.2527799999998</v>
      </c>
      <c r="D71" s="27">
        <v>17</v>
      </c>
      <c r="E71" s="33">
        <v>3.49</v>
      </c>
      <c r="F71" s="27">
        <v>359.04999999999995</v>
      </c>
      <c r="G71" s="27">
        <v>73.680000000000007</v>
      </c>
      <c r="H71" s="33">
        <v>26</v>
      </c>
      <c r="I71" s="27">
        <v>68</v>
      </c>
      <c r="J71" s="33">
        <v>13.95</v>
      </c>
      <c r="K71" s="27">
        <v>25</v>
      </c>
      <c r="L71" s="27">
        <v>5.13</v>
      </c>
      <c r="M71" s="33">
        <v>0</v>
      </c>
      <c r="N71" s="27">
        <v>28</v>
      </c>
      <c r="O71" s="27">
        <v>5.75</v>
      </c>
      <c r="P71" s="33">
        <v>4.9000000000000004</v>
      </c>
      <c r="Q71" s="35">
        <v>497.04999999999995</v>
      </c>
      <c r="R71" s="36">
        <v>102</v>
      </c>
    </row>
    <row r="72" spans="1:18" x14ac:dyDescent="0.2">
      <c r="A72" s="30">
        <v>69</v>
      </c>
      <c r="B72" s="31" t="s">
        <v>279</v>
      </c>
      <c r="C72" s="33">
        <v>3315.9142499999998</v>
      </c>
      <c r="D72" s="27">
        <v>16.3</v>
      </c>
      <c r="E72" s="33">
        <v>4.92</v>
      </c>
      <c r="F72" s="27">
        <v>265.51000000000005</v>
      </c>
      <c r="G72" s="27">
        <v>80.069999999999993</v>
      </c>
      <c r="H72" s="33">
        <v>29.5</v>
      </c>
      <c r="I72" s="27">
        <v>82</v>
      </c>
      <c r="J72" s="33">
        <v>24.73</v>
      </c>
      <c r="K72" s="27">
        <v>17.399999999999999</v>
      </c>
      <c r="L72" s="27">
        <v>5.25</v>
      </c>
      <c r="M72" s="33">
        <v>0.4</v>
      </c>
      <c r="N72" s="27">
        <v>4</v>
      </c>
      <c r="O72" s="27">
        <v>1.21</v>
      </c>
      <c r="P72" s="33">
        <v>0.4</v>
      </c>
      <c r="Q72" s="35">
        <v>385.21000000000009</v>
      </c>
      <c r="R72" s="36">
        <v>116.17</v>
      </c>
    </row>
    <row r="73" spans="1:18" x14ac:dyDescent="0.2">
      <c r="A73" s="30">
        <v>70</v>
      </c>
      <c r="B73" s="31" t="s">
        <v>280</v>
      </c>
      <c r="C73" s="33">
        <v>2646.3761199999999</v>
      </c>
      <c r="D73" s="27">
        <v>12.29</v>
      </c>
      <c r="E73" s="33">
        <v>4.6399999999999997</v>
      </c>
      <c r="F73" s="27">
        <v>206.4</v>
      </c>
      <c r="G73" s="27">
        <v>77.989999999999995</v>
      </c>
      <c r="H73" s="33">
        <v>8.9600000000000009</v>
      </c>
      <c r="I73" s="27">
        <v>58.78</v>
      </c>
      <c r="J73" s="33">
        <v>22.21</v>
      </c>
      <c r="K73" s="27">
        <v>10.5</v>
      </c>
      <c r="L73" s="27">
        <v>3.97</v>
      </c>
      <c r="M73" s="33">
        <v>0</v>
      </c>
      <c r="N73" s="27">
        <v>5.2</v>
      </c>
      <c r="O73" s="27">
        <v>1.96</v>
      </c>
      <c r="P73" s="33">
        <v>0</v>
      </c>
      <c r="Q73" s="35">
        <v>293.17</v>
      </c>
      <c r="R73" s="36">
        <v>110.78</v>
      </c>
    </row>
    <row r="74" spans="1:18" x14ac:dyDescent="0.2">
      <c r="A74" s="30">
        <v>71</v>
      </c>
      <c r="B74" s="31" t="s">
        <v>281</v>
      </c>
      <c r="C74" s="33">
        <v>8810.8051500000001</v>
      </c>
      <c r="D74" s="27">
        <v>38.679999999999993</v>
      </c>
      <c r="E74" s="33">
        <v>4.3899999999999997</v>
      </c>
      <c r="F74" s="27">
        <v>688.36</v>
      </c>
      <c r="G74" s="27">
        <v>78.13</v>
      </c>
      <c r="H74" s="33">
        <v>40.159999999999997</v>
      </c>
      <c r="I74" s="27">
        <v>135.77000000000001</v>
      </c>
      <c r="J74" s="33">
        <v>15.41</v>
      </c>
      <c r="K74" s="27">
        <v>50.62</v>
      </c>
      <c r="L74" s="27">
        <v>5.75</v>
      </c>
      <c r="M74" s="33">
        <v>0.47</v>
      </c>
      <c r="N74" s="27">
        <v>20.12</v>
      </c>
      <c r="O74" s="27">
        <v>2.2799999999999998</v>
      </c>
      <c r="P74" s="33">
        <v>0.77</v>
      </c>
      <c r="Q74" s="35">
        <v>933.55</v>
      </c>
      <c r="R74" s="36">
        <v>105.96</v>
      </c>
    </row>
    <row r="75" spans="1:18" x14ac:dyDescent="0.2">
      <c r="A75" s="30">
        <v>72</v>
      </c>
      <c r="B75" s="31" t="s">
        <v>282</v>
      </c>
      <c r="C75" s="33">
        <v>4227.76602</v>
      </c>
      <c r="D75" s="27">
        <v>14.899999999999999</v>
      </c>
      <c r="E75" s="33">
        <v>3.52</v>
      </c>
      <c r="F75" s="27">
        <v>296.8</v>
      </c>
      <c r="G75" s="27">
        <v>70.2</v>
      </c>
      <c r="H75" s="33">
        <v>43</v>
      </c>
      <c r="I75" s="27">
        <v>77.7</v>
      </c>
      <c r="J75" s="33">
        <v>18.38</v>
      </c>
      <c r="K75" s="27">
        <v>17.900000000000002</v>
      </c>
      <c r="L75" s="27">
        <v>4.2300000000000004</v>
      </c>
      <c r="M75" s="33">
        <v>1.35</v>
      </c>
      <c r="N75" s="27">
        <v>3.8</v>
      </c>
      <c r="O75" s="27">
        <v>0.9</v>
      </c>
      <c r="P75" s="33">
        <v>0.06</v>
      </c>
      <c r="Q75" s="35">
        <v>411.1</v>
      </c>
      <c r="R75" s="36">
        <v>97.24</v>
      </c>
    </row>
    <row r="76" spans="1:18" x14ac:dyDescent="0.2">
      <c r="A76" s="30">
        <v>73</v>
      </c>
      <c r="B76" s="31" t="s">
        <v>283</v>
      </c>
      <c r="C76" s="33">
        <v>2030.23982</v>
      </c>
      <c r="D76" s="27">
        <v>9.6</v>
      </c>
      <c r="E76" s="33">
        <v>4.7300000000000004</v>
      </c>
      <c r="F76" s="27">
        <v>191.75</v>
      </c>
      <c r="G76" s="27">
        <v>94.45</v>
      </c>
      <c r="H76" s="33">
        <v>24</v>
      </c>
      <c r="I76" s="27">
        <v>41.5</v>
      </c>
      <c r="J76" s="33">
        <v>20.440000000000001</v>
      </c>
      <c r="K76" s="27">
        <v>9</v>
      </c>
      <c r="L76" s="27">
        <v>4.43</v>
      </c>
      <c r="M76" s="33">
        <v>0</v>
      </c>
      <c r="N76" s="27">
        <v>11</v>
      </c>
      <c r="O76" s="27">
        <v>5.42</v>
      </c>
      <c r="P76" s="33">
        <v>0</v>
      </c>
      <c r="Q76" s="35">
        <v>262.85000000000002</v>
      </c>
      <c r="R76" s="36">
        <v>129.47</v>
      </c>
    </row>
    <row r="77" spans="1:18" x14ac:dyDescent="0.2">
      <c r="A77" s="30">
        <v>74</v>
      </c>
      <c r="B77" s="31" t="s">
        <v>284</v>
      </c>
      <c r="C77" s="33">
        <v>6189.2458100000003</v>
      </c>
      <c r="D77" s="27">
        <v>22.85</v>
      </c>
      <c r="E77" s="33">
        <v>3.69</v>
      </c>
      <c r="F77" s="27">
        <v>460</v>
      </c>
      <c r="G77" s="27">
        <v>74.319999999999993</v>
      </c>
      <c r="H77" s="33">
        <v>42</v>
      </c>
      <c r="I77" s="27">
        <v>58</v>
      </c>
      <c r="J77" s="33">
        <v>9.3699999999999992</v>
      </c>
      <c r="K77" s="27">
        <v>28.42</v>
      </c>
      <c r="L77" s="27">
        <v>4.59</v>
      </c>
      <c r="M77" s="33">
        <v>0</v>
      </c>
      <c r="N77" s="27">
        <v>8</v>
      </c>
      <c r="O77" s="27">
        <v>1.29</v>
      </c>
      <c r="P77" s="33">
        <v>0</v>
      </c>
      <c r="Q77" s="35">
        <v>577.27</v>
      </c>
      <c r="R77" s="36">
        <v>93.27</v>
      </c>
    </row>
    <row r="78" spans="1:18" x14ac:dyDescent="0.2">
      <c r="A78" s="30">
        <v>75</v>
      </c>
      <c r="B78" s="31" t="s">
        <v>285</v>
      </c>
      <c r="C78" s="33">
        <v>88718.455430000002</v>
      </c>
      <c r="D78" s="27">
        <v>276.49</v>
      </c>
      <c r="E78" s="33">
        <v>3.12</v>
      </c>
      <c r="F78" s="27">
        <v>5525.7099999999991</v>
      </c>
      <c r="G78" s="27">
        <v>62.28</v>
      </c>
      <c r="H78" s="33">
        <v>139.76999999999998</v>
      </c>
      <c r="I78" s="27">
        <v>759.57</v>
      </c>
      <c r="J78" s="33">
        <v>8.56</v>
      </c>
      <c r="K78" s="27">
        <v>347.12</v>
      </c>
      <c r="L78" s="27">
        <v>3.91</v>
      </c>
      <c r="M78" s="33">
        <v>0</v>
      </c>
      <c r="N78" s="27">
        <v>79.099999999999994</v>
      </c>
      <c r="O78" s="27">
        <v>0.89</v>
      </c>
      <c r="P78" s="33">
        <v>5.46</v>
      </c>
      <c r="Q78" s="35">
        <v>6987.9899999999989</v>
      </c>
      <c r="R78" s="36">
        <v>78.77</v>
      </c>
    </row>
    <row r="79" spans="1:18" x14ac:dyDescent="0.2">
      <c r="A79" s="30">
        <v>77</v>
      </c>
      <c r="B79" s="31" t="s">
        <v>286</v>
      </c>
      <c r="C79" s="33">
        <v>4127.3061500000003</v>
      </c>
      <c r="D79" s="27">
        <v>19</v>
      </c>
      <c r="E79" s="33">
        <v>4.5999999999999996</v>
      </c>
      <c r="F79" s="27">
        <v>364</v>
      </c>
      <c r="G79" s="27">
        <v>88.19</v>
      </c>
      <c r="H79" s="33">
        <v>25</v>
      </c>
      <c r="I79" s="27">
        <v>78</v>
      </c>
      <c r="J79" s="33">
        <v>18.899999999999999</v>
      </c>
      <c r="K79" s="27">
        <v>22</v>
      </c>
      <c r="L79" s="27">
        <v>5.33</v>
      </c>
      <c r="M79" s="33">
        <v>0</v>
      </c>
      <c r="N79" s="27">
        <v>9.68</v>
      </c>
      <c r="O79" s="27">
        <v>2.35</v>
      </c>
      <c r="P79" s="33">
        <v>0</v>
      </c>
      <c r="Q79" s="35">
        <v>492.68</v>
      </c>
      <c r="R79" s="36">
        <v>119.37</v>
      </c>
    </row>
    <row r="80" spans="1:18" x14ac:dyDescent="0.2">
      <c r="A80" s="30">
        <v>78</v>
      </c>
      <c r="B80" s="31" t="s">
        <v>287</v>
      </c>
      <c r="C80" s="33">
        <v>847.29620999999997</v>
      </c>
      <c r="D80" s="27">
        <v>4</v>
      </c>
      <c r="E80" s="33">
        <v>4.72</v>
      </c>
      <c r="F80" s="27">
        <v>80.099999999999994</v>
      </c>
      <c r="G80" s="27">
        <v>94.54</v>
      </c>
      <c r="H80" s="33">
        <v>8.49</v>
      </c>
      <c r="I80" s="27">
        <v>21.8</v>
      </c>
      <c r="J80" s="33">
        <v>25.73</v>
      </c>
      <c r="K80" s="27">
        <v>2.75</v>
      </c>
      <c r="L80" s="27">
        <v>3.25</v>
      </c>
      <c r="M80" s="33">
        <v>0</v>
      </c>
      <c r="N80" s="27">
        <v>1.25</v>
      </c>
      <c r="O80" s="27">
        <v>1.48</v>
      </c>
      <c r="P80" s="33">
        <v>0</v>
      </c>
      <c r="Q80" s="35">
        <v>109.89999999999999</v>
      </c>
      <c r="R80" s="36">
        <v>129.71</v>
      </c>
    </row>
    <row r="81" spans="1:18" x14ac:dyDescent="0.2">
      <c r="A81" s="30">
        <v>79</v>
      </c>
      <c r="B81" s="31" t="s">
        <v>288</v>
      </c>
      <c r="C81" s="33">
        <v>1220.9653499999999</v>
      </c>
      <c r="D81" s="27">
        <v>5</v>
      </c>
      <c r="E81" s="33">
        <v>4.0999999999999996</v>
      </c>
      <c r="F81" s="27">
        <v>97.009999999999991</v>
      </c>
      <c r="G81" s="27">
        <v>79.45</v>
      </c>
      <c r="H81" s="33">
        <v>8.58</v>
      </c>
      <c r="I81" s="27">
        <v>15.5</v>
      </c>
      <c r="J81" s="33">
        <v>12.69</v>
      </c>
      <c r="K81" s="27">
        <v>5.75</v>
      </c>
      <c r="L81" s="27">
        <v>4.71</v>
      </c>
      <c r="M81" s="33">
        <v>0</v>
      </c>
      <c r="N81" s="27">
        <v>3.2</v>
      </c>
      <c r="O81" s="27">
        <v>2.62</v>
      </c>
      <c r="P81" s="33">
        <v>0</v>
      </c>
      <c r="Q81" s="35">
        <v>126.46</v>
      </c>
      <c r="R81" s="36">
        <v>103.57</v>
      </c>
    </row>
    <row r="82" spans="1:18" x14ac:dyDescent="0.2">
      <c r="A82" s="30">
        <v>80</v>
      </c>
      <c r="B82" s="31" t="s">
        <v>289</v>
      </c>
      <c r="C82" s="33">
        <v>14029.754559999999</v>
      </c>
      <c r="D82" s="27">
        <v>49.64</v>
      </c>
      <c r="E82" s="33">
        <v>3.54</v>
      </c>
      <c r="F82" s="27">
        <v>1136.44</v>
      </c>
      <c r="G82" s="27">
        <v>81</v>
      </c>
      <c r="H82" s="33">
        <v>57.769999999999996</v>
      </c>
      <c r="I82" s="27">
        <v>299.47000000000003</v>
      </c>
      <c r="J82" s="33">
        <v>21.35</v>
      </c>
      <c r="K82" s="27">
        <v>70.460000000000008</v>
      </c>
      <c r="L82" s="27">
        <v>5.0199999999999996</v>
      </c>
      <c r="M82" s="33">
        <v>0</v>
      </c>
      <c r="N82" s="27">
        <v>6.04</v>
      </c>
      <c r="O82" s="27">
        <v>0.43</v>
      </c>
      <c r="P82" s="33">
        <v>0</v>
      </c>
      <c r="Q82" s="35">
        <v>1562.0500000000002</v>
      </c>
      <c r="R82" s="36">
        <v>111.34</v>
      </c>
    </row>
    <row r="83" spans="1:18" x14ac:dyDescent="0.2">
      <c r="A83" s="30">
        <v>81</v>
      </c>
      <c r="B83" s="31" t="s">
        <v>290</v>
      </c>
      <c r="C83" s="33">
        <v>2785.2499800000001</v>
      </c>
      <c r="D83" s="27">
        <v>10.54</v>
      </c>
      <c r="E83" s="33">
        <v>3.78</v>
      </c>
      <c r="F83" s="27">
        <v>227.65</v>
      </c>
      <c r="G83" s="27">
        <v>81.73</v>
      </c>
      <c r="H83" s="33">
        <v>9</v>
      </c>
      <c r="I83" s="27">
        <v>31</v>
      </c>
      <c r="J83" s="33">
        <v>11.13</v>
      </c>
      <c r="K83" s="27">
        <v>17.8</v>
      </c>
      <c r="L83" s="27">
        <v>6.39</v>
      </c>
      <c r="M83" s="33">
        <v>0</v>
      </c>
      <c r="N83" s="27">
        <v>8</v>
      </c>
      <c r="O83" s="27">
        <v>2.87</v>
      </c>
      <c r="P83" s="33">
        <v>0</v>
      </c>
      <c r="Q83" s="35">
        <v>294.99</v>
      </c>
      <c r="R83" s="36">
        <v>105.91</v>
      </c>
    </row>
    <row r="84" spans="1:18" x14ac:dyDescent="0.2">
      <c r="A84" s="30">
        <v>82</v>
      </c>
      <c r="B84" s="31" t="s">
        <v>291</v>
      </c>
      <c r="C84" s="33">
        <v>10978.19793</v>
      </c>
      <c r="D84" s="27">
        <v>49</v>
      </c>
      <c r="E84" s="33">
        <v>4.46</v>
      </c>
      <c r="F84" s="27">
        <v>911.43</v>
      </c>
      <c r="G84" s="27">
        <v>83.02</v>
      </c>
      <c r="H84" s="33">
        <v>56.28</v>
      </c>
      <c r="I84" s="27">
        <v>191</v>
      </c>
      <c r="J84" s="33">
        <v>17.399999999999999</v>
      </c>
      <c r="K84" s="27">
        <v>62</v>
      </c>
      <c r="L84" s="27">
        <v>5.65</v>
      </c>
      <c r="M84" s="33">
        <v>0.90999999999999992</v>
      </c>
      <c r="N84" s="27">
        <v>21.65</v>
      </c>
      <c r="O84" s="27">
        <v>1.97</v>
      </c>
      <c r="P84" s="33">
        <v>0.17</v>
      </c>
      <c r="Q84" s="35">
        <v>1235.08</v>
      </c>
      <c r="R84" s="36">
        <v>112.5</v>
      </c>
    </row>
    <row r="85" spans="1:18" x14ac:dyDescent="0.2">
      <c r="A85" s="30">
        <v>83</v>
      </c>
      <c r="B85" s="31" t="s">
        <v>292</v>
      </c>
      <c r="C85" s="33">
        <v>3819.7689300000002</v>
      </c>
      <c r="D85" s="27">
        <v>21</v>
      </c>
      <c r="E85" s="33">
        <v>5.5</v>
      </c>
      <c r="F85" s="27">
        <v>333.21</v>
      </c>
      <c r="G85" s="27">
        <v>87.23</v>
      </c>
      <c r="H85" s="33">
        <v>33.160000000000004</v>
      </c>
      <c r="I85" s="27">
        <v>57.769999999999996</v>
      </c>
      <c r="J85" s="33">
        <v>15.12</v>
      </c>
      <c r="K85" s="27">
        <v>21.11</v>
      </c>
      <c r="L85" s="27">
        <v>5.53</v>
      </c>
      <c r="M85" s="33">
        <v>0</v>
      </c>
      <c r="N85" s="27">
        <v>31.43</v>
      </c>
      <c r="O85" s="27">
        <v>8.23</v>
      </c>
      <c r="P85" s="33">
        <v>0</v>
      </c>
      <c r="Q85" s="35">
        <v>464.52</v>
      </c>
      <c r="R85" s="36">
        <v>121.61</v>
      </c>
    </row>
    <row r="86" spans="1:18" x14ac:dyDescent="0.2">
      <c r="A86" s="30">
        <v>84</v>
      </c>
      <c r="B86" s="31" t="s">
        <v>293</v>
      </c>
      <c r="C86" s="33">
        <v>3562.4317299999998</v>
      </c>
      <c r="D86" s="27">
        <v>16</v>
      </c>
      <c r="E86" s="33">
        <v>4.49</v>
      </c>
      <c r="F86" s="27">
        <v>327</v>
      </c>
      <c r="G86" s="27">
        <v>91.79</v>
      </c>
      <c r="H86" s="33">
        <v>18</v>
      </c>
      <c r="I86" s="27">
        <v>32</v>
      </c>
      <c r="J86" s="33">
        <v>8.98</v>
      </c>
      <c r="K86" s="27">
        <v>10</v>
      </c>
      <c r="L86" s="27">
        <v>2.81</v>
      </c>
      <c r="M86" s="33">
        <v>0</v>
      </c>
      <c r="N86" s="27">
        <v>6</v>
      </c>
      <c r="O86" s="27">
        <v>1.68</v>
      </c>
      <c r="P86" s="33">
        <v>0</v>
      </c>
      <c r="Q86" s="35">
        <v>391</v>
      </c>
      <c r="R86" s="36">
        <v>109.76</v>
      </c>
    </row>
    <row r="87" spans="1:18" x14ac:dyDescent="0.2">
      <c r="A87" s="30">
        <v>85</v>
      </c>
      <c r="B87" s="31" t="s">
        <v>294</v>
      </c>
      <c r="C87" s="33">
        <v>5923.2660900000001</v>
      </c>
      <c r="D87" s="27">
        <v>23</v>
      </c>
      <c r="E87" s="33">
        <v>3.88</v>
      </c>
      <c r="F87" s="27">
        <v>491.59000000000003</v>
      </c>
      <c r="G87" s="27">
        <v>82.99</v>
      </c>
      <c r="H87" s="33">
        <v>39</v>
      </c>
      <c r="I87" s="27">
        <v>109.35</v>
      </c>
      <c r="J87" s="33">
        <v>18.46</v>
      </c>
      <c r="K87" s="27">
        <v>26</v>
      </c>
      <c r="L87" s="27">
        <v>4.3899999999999997</v>
      </c>
      <c r="M87" s="33">
        <v>0</v>
      </c>
      <c r="N87" s="27">
        <v>9</v>
      </c>
      <c r="O87" s="27">
        <v>1.52</v>
      </c>
      <c r="P87" s="33">
        <v>0.2</v>
      </c>
      <c r="Q87" s="35">
        <v>658.94</v>
      </c>
      <c r="R87" s="36">
        <v>111.25</v>
      </c>
    </row>
    <row r="88" spans="1:18" x14ac:dyDescent="0.2">
      <c r="A88" s="30">
        <v>86</v>
      </c>
      <c r="B88" s="31" t="s">
        <v>295</v>
      </c>
      <c r="C88" s="33">
        <v>4339.1534099999999</v>
      </c>
      <c r="D88" s="27">
        <v>21.040000000000003</v>
      </c>
      <c r="E88" s="33">
        <v>4.8499999999999996</v>
      </c>
      <c r="F88" s="27">
        <v>380.88000000000005</v>
      </c>
      <c r="G88" s="27">
        <v>87.78</v>
      </c>
      <c r="H88" s="33">
        <v>27.009999999999998</v>
      </c>
      <c r="I88" s="27">
        <v>58.620000000000005</v>
      </c>
      <c r="J88" s="33">
        <v>13.51</v>
      </c>
      <c r="K88" s="27">
        <v>22.08</v>
      </c>
      <c r="L88" s="27">
        <v>5.09</v>
      </c>
      <c r="M88" s="33">
        <v>0.28000000000000003</v>
      </c>
      <c r="N88" s="27">
        <v>11.48</v>
      </c>
      <c r="O88" s="27">
        <v>2.65</v>
      </c>
      <c r="P88" s="33">
        <v>0.66</v>
      </c>
      <c r="Q88" s="35">
        <v>494.10000000000008</v>
      </c>
      <c r="R88" s="36">
        <v>113.87</v>
      </c>
    </row>
    <row r="89" spans="1:18" x14ac:dyDescent="0.2">
      <c r="A89" s="30">
        <v>87</v>
      </c>
      <c r="B89" s="31" t="s">
        <v>296</v>
      </c>
      <c r="C89" s="33">
        <v>2766.3930399999999</v>
      </c>
      <c r="D89" s="27">
        <v>13</v>
      </c>
      <c r="E89" s="33">
        <v>4.7</v>
      </c>
      <c r="F89" s="27">
        <v>184.19000000000003</v>
      </c>
      <c r="G89" s="27">
        <v>66.58</v>
      </c>
      <c r="H89" s="33">
        <v>26.9</v>
      </c>
      <c r="I89" s="27">
        <v>35.769999999999996</v>
      </c>
      <c r="J89" s="33">
        <v>12.93</v>
      </c>
      <c r="K89" s="27">
        <v>15</v>
      </c>
      <c r="L89" s="27">
        <v>5.42</v>
      </c>
      <c r="M89" s="33">
        <v>0</v>
      </c>
      <c r="N89" s="27">
        <v>13.79</v>
      </c>
      <c r="O89" s="27">
        <v>4.9800000000000004</v>
      </c>
      <c r="P89" s="33">
        <v>0</v>
      </c>
      <c r="Q89" s="35">
        <v>261.75</v>
      </c>
      <c r="R89" s="36">
        <v>94.62</v>
      </c>
    </row>
    <row r="90" spans="1:18" x14ac:dyDescent="0.2">
      <c r="A90" s="30">
        <v>88</v>
      </c>
      <c r="B90" s="31" t="s">
        <v>297</v>
      </c>
      <c r="C90" s="33">
        <v>23430.807430000001</v>
      </c>
      <c r="D90" s="27">
        <v>67.86999999999999</v>
      </c>
      <c r="E90" s="33">
        <v>2.9</v>
      </c>
      <c r="F90" s="27">
        <v>1582.98</v>
      </c>
      <c r="G90" s="27">
        <v>67.56</v>
      </c>
      <c r="H90" s="33">
        <v>145.92000000000002</v>
      </c>
      <c r="I90" s="27">
        <v>269.89999999999998</v>
      </c>
      <c r="J90" s="33">
        <v>11.52</v>
      </c>
      <c r="K90" s="27">
        <v>94.33</v>
      </c>
      <c r="L90" s="27">
        <v>4.03</v>
      </c>
      <c r="M90" s="33">
        <v>3.05</v>
      </c>
      <c r="N90" s="27">
        <v>17.03</v>
      </c>
      <c r="O90" s="27">
        <v>0.73</v>
      </c>
      <c r="P90" s="33">
        <v>1.18</v>
      </c>
      <c r="Q90" s="35">
        <v>2032.11</v>
      </c>
      <c r="R90" s="36">
        <v>86.73</v>
      </c>
    </row>
    <row r="91" spans="1:18" x14ac:dyDescent="0.2">
      <c r="A91" s="30">
        <v>89</v>
      </c>
      <c r="B91" s="31" t="s">
        <v>298</v>
      </c>
      <c r="C91" s="33">
        <v>28760.489750000001</v>
      </c>
      <c r="D91" s="27">
        <v>85.07</v>
      </c>
      <c r="E91" s="33">
        <v>2.96</v>
      </c>
      <c r="F91" s="27">
        <v>2038.7499999999998</v>
      </c>
      <c r="G91" s="27">
        <v>70.89</v>
      </c>
      <c r="H91" s="33">
        <v>152.07</v>
      </c>
      <c r="I91" s="27">
        <v>520.45000000000005</v>
      </c>
      <c r="J91" s="33">
        <v>18.100000000000001</v>
      </c>
      <c r="K91" s="27">
        <v>106.87</v>
      </c>
      <c r="L91" s="27">
        <v>3.72</v>
      </c>
      <c r="M91" s="33">
        <v>0.15</v>
      </c>
      <c r="N91" s="27">
        <v>64.67</v>
      </c>
      <c r="O91" s="27">
        <v>2.25</v>
      </c>
      <c r="P91" s="33">
        <v>4.4000000000000004</v>
      </c>
      <c r="Q91" s="35">
        <v>2815.81</v>
      </c>
      <c r="R91" s="36">
        <v>97.91</v>
      </c>
    </row>
    <row r="92" spans="1:18" x14ac:dyDescent="0.2">
      <c r="A92" s="30">
        <v>90</v>
      </c>
      <c r="B92" s="31" t="s">
        <v>299</v>
      </c>
      <c r="C92" s="33">
        <v>783.10284999999999</v>
      </c>
      <c r="D92" s="27">
        <v>6</v>
      </c>
      <c r="E92" s="33">
        <v>7.66</v>
      </c>
      <c r="F92" s="27">
        <v>101.65</v>
      </c>
      <c r="G92" s="27">
        <v>129.80000000000001</v>
      </c>
      <c r="H92" s="33">
        <v>10</v>
      </c>
      <c r="I92" s="27">
        <v>26</v>
      </c>
      <c r="J92" s="33">
        <v>33.200000000000003</v>
      </c>
      <c r="K92" s="27">
        <v>5</v>
      </c>
      <c r="L92" s="27">
        <v>6.38</v>
      </c>
      <c r="M92" s="33">
        <v>0</v>
      </c>
      <c r="N92" s="27">
        <v>3</v>
      </c>
      <c r="O92" s="27">
        <v>3.83</v>
      </c>
      <c r="P92" s="33">
        <v>0</v>
      </c>
      <c r="Q92" s="35">
        <v>141.65</v>
      </c>
      <c r="R92" s="36">
        <v>180.88</v>
      </c>
    </row>
    <row r="93" spans="1:18" x14ac:dyDescent="0.2">
      <c r="A93" s="30">
        <v>91</v>
      </c>
      <c r="B93" s="31" t="s">
        <v>300</v>
      </c>
      <c r="C93" s="33">
        <v>1057.4680900000001</v>
      </c>
      <c r="D93" s="27">
        <v>6</v>
      </c>
      <c r="E93" s="33">
        <v>5.67</v>
      </c>
      <c r="F93" s="27">
        <v>96</v>
      </c>
      <c r="G93" s="27">
        <v>90.78</v>
      </c>
      <c r="H93" s="33">
        <v>6.25</v>
      </c>
      <c r="I93" s="27">
        <v>27</v>
      </c>
      <c r="J93" s="33">
        <v>25.53</v>
      </c>
      <c r="K93" s="27">
        <v>8</v>
      </c>
      <c r="L93" s="27">
        <v>7.57</v>
      </c>
      <c r="M93" s="33">
        <v>0</v>
      </c>
      <c r="N93" s="27">
        <v>5</v>
      </c>
      <c r="O93" s="27">
        <v>4.7300000000000004</v>
      </c>
      <c r="P93" s="33">
        <v>0</v>
      </c>
      <c r="Q93" s="35">
        <v>142</v>
      </c>
      <c r="R93" s="36">
        <v>134.28</v>
      </c>
    </row>
    <row r="94" spans="1:18" x14ac:dyDescent="0.2">
      <c r="A94" s="30">
        <v>92</v>
      </c>
      <c r="B94" s="31" t="s">
        <v>301</v>
      </c>
      <c r="C94" s="33">
        <v>5736.2425400000002</v>
      </c>
      <c r="D94" s="27">
        <v>24.6</v>
      </c>
      <c r="E94" s="33">
        <v>4.29</v>
      </c>
      <c r="F94" s="27">
        <v>500.75</v>
      </c>
      <c r="G94" s="27">
        <v>87.3</v>
      </c>
      <c r="H94" s="33">
        <v>71</v>
      </c>
      <c r="I94" s="27">
        <v>140</v>
      </c>
      <c r="J94" s="33">
        <v>24.41</v>
      </c>
      <c r="K94" s="27">
        <v>28.45</v>
      </c>
      <c r="L94" s="27">
        <v>4.96</v>
      </c>
      <c r="M94" s="33">
        <v>0</v>
      </c>
      <c r="N94" s="27">
        <v>9.5</v>
      </c>
      <c r="O94" s="27">
        <v>1.66</v>
      </c>
      <c r="P94" s="33">
        <v>1</v>
      </c>
      <c r="Q94" s="35">
        <v>703.30000000000007</v>
      </c>
      <c r="R94" s="36">
        <v>122.61</v>
      </c>
    </row>
    <row r="95" spans="1:18" x14ac:dyDescent="0.2">
      <c r="A95" s="30">
        <v>93</v>
      </c>
      <c r="B95" s="31" t="s">
        <v>302</v>
      </c>
      <c r="C95" s="33">
        <v>5352.2230499999996</v>
      </c>
      <c r="D95" s="27">
        <v>24</v>
      </c>
      <c r="E95" s="33">
        <v>4.4800000000000004</v>
      </c>
      <c r="F95" s="27">
        <v>410.95</v>
      </c>
      <c r="G95" s="27">
        <v>76.78</v>
      </c>
      <c r="H95" s="33">
        <v>0</v>
      </c>
      <c r="I95" s="27">
        <v>105</v>
      </c>
      <c r="J95" s="33">
        <v>19.62</v>
      </c>
      <c r="K95" s="27">
        <v>22.32</v>
      </c>
      <c r="L95" s="27">
        <v>4.17</v>
      </c>
      <c r="M95" s="33">
        <v>0</v>
      </c>
      <c r="N95" s="27">
        <v>2</v>
      </c>
      <c r="O95" s="27">
        <v>0.37</v>
      </c>
      <c r="P95" s="33">
        <v>0</v>
      </c>
      <c r="Q95" s="35">
        <v>564.27</v>
      </c>
      <c r="R95" s="36">
        <v>105.43</v>
      </c>
    </row>
    <row r="96" spans="1:18" x14ac:dyDescent="0.2">
      <c r="A96" s="30">
        <v>94</v>
      </c>
      <c r="B96" s="31" t="s">
        <v>303</v>
      </c>
      <c r="C96" s="33">
        <v>7169.6777199999997</v>
      </c>
      <c r="D96" s="27">
        <v>28.200000000000003</v>
      </c>
      <c r="E96" s="33">
        <v>3.93</v>
      </c>
      <c r="F96" s="27">
        <v>570.75</v>
      </c>
      <c r="G96" s="27">
        <v>79.61</v>
      </c>
      <c r="H96" s="33">
        <v>67.5</v>
      </c>
      <c r="I96" s="27">
        <v>47</v>
      </c>
      <c r="J96" s="33">
        <v>6.56</v>
      </c>
      <c r="K96" s="27">
        <v>36.75</v>
      </c>
      <c r="L96" s="27">
        <v>5.13</v>
      </c>
      <c r="M96" s="33">
        <v>0.6</v>
      </c>
      <c r="N96" s="27">
        <v>20</v>
      </c>
      <c r="O96" s="27">
        <v>2.79</v>
      </c>
      <c r="P96" s="33">
        <v>0.5</v>
      </c>
      <c r="Q96" s="35">
        <v>702.7</v>
      </c>
      <c r="R96" s="36">
        <v>98.01</v>
      </c>
    </row>
    <row r="97" spans="1:18" x14ac:dyDescent="0.2">
      <c r="A97" s="30">
        <v>95</v>
      </c>
      <c r="B97" s="31" t="s">
        <v>304</v>
      </c>
      <c r="C97" s="33">
        <v>1528.45354</v>
      </c>
      <c r="D97" s="27">
        <v>8</v>
      </c>
      <c r="E97" s="33">
        <v>5.23</v>
      </c>
      <c r="F97" s="27">
        <v>139.30000000000001</v>
      </c>
      <c r="G97" s="27">
        <v>91.14</v>
      </c>
      <c r="H97" s="33">
        <v>42</v>
      </c>
      <c r="I97" s="27">
        <v>36</v>
      </c>
      <c r="J97" s="33">
        <v>23.55</v>
      </c>
      <c r="K97" s="27">
        <v>9</v>
      </c>
      <c r="L97" s="27">
        <v>5.89</v>
      </c>
      <c r="M97" s="33">
        <v>0</v>
      </c>
      <c r="N97" s="27">
        <v>13</v>
      </c>
      <c r="O97" s="27">
        <v>8.51</v>
      </c>
      <c r="P97" s="33">
        <v>0</v>
      </c>
      <c r="Q97" s="35">
        <v>205.3</v>
      </c>
      <c r="R97" s="36">
        <v>134.32</v>
      </c>
    </row>
    <row r="98" spans="1:18" x14ac:dyDescent="0.2">
      <c r="A98" s="30">
        <v>96</v>
      </c>
      <c r="B98" s="31" t="s">
        <v>305</v>
      </c>
      <c r="C98" s="33">
        <v>5689.3851400000003</v>
      </c>
      <c r="D98" s="27">
        <v>23.5</v>
      </c>
      <c r="E98" s="33">
        <v>4.13</v>
      </c>
      <c r="F98" s="27">
        <v>480</v>
      </c>
      <c r="G98" s="27">
        <v>84.37</v>
      </c>
      <c r="H98" s="33">
        <v>26</v>
      </c>
      <c r="I98" s="27">
        <v>182</v>
      </c>
      <c r="J98" s="33">
        <v>31.99</v>
      </c>
      <c r="K98" s="27">
        <v>26</v>
      </c>
      <c r="L98" s="27">
        <v>4.57</v>
      </c>
      <c r="M98" s="33">
        <v>0.04</v>
      </c>
      <c r="N98" s="27">
        <v>16</v>
      </c>
      <c r="O98" s="27">
        <v>2.81</v>
      </c>
      <c r="P98" s="33">
        <v>0.6</v>
      </c>
      <c r="Q98" s="35">
        <v>727.5</v>
      </c>
      <c r="R98" s="36">
        <v>127.87</v>
      </c>
    </row>
    <row r="99" spans="1:18" x14ac:dyDescent="0.2">
      <c r="A99" s="30">
        <v>97</v>
      </c>
      <c r="B99" s="31" t="s">
        <v>306</v>
      </c>
      <c r="C99" s="33">
        <v>4061.0775600000002</v>
      </c>
      <c r="D99" s="27">
        <v>19</v>
      </c>
      <c r="E99" s="33">
        <v>4.68</v>
      </c>
      <c r="F99" s="27">
        <v>309.96000000000004</v>
      </c>
      <c r="G99" s="27">
        <v>76.319999999999993</v>
      </c>
      <c r="H99" s="33">
        <v>26.48</v>
      </c>
      <c r="I99" s="27">
        <v>58.72</v>
      </c>
      <c r="J99" s="33">
        <v>14.46</v>
      </c>
      <c r="K99" s="27">
        <v>23</v>
      </c>
      <c r="L99" s="27">
        <v>5.66</v>
      </c>
      <c r="M99" s="33">
        <v>0.2</v>
      </c>
      <c r="N99" s="27">
        <v>9.82</v>
      </c>
      <c r="O99" s="27">
        <v>2.42</v>
      </c>
      <c r="P99" s="33">
        <v>1.03</v>
      </c>
      <c r="Q99" s="35">
        <v>420.5</v>
      </c>
      <c r="R99" s="36">
        <v>103.54</v>
      </c>
    </row>
    <row r="100" spans="1:18" ht="13.5" thickBot="1" x14ac:dyDescent="0.25">
      <c r="A100" s="30">
        <v>98</v>
      </c>
      <c r="B100" s="31" t="s">
        <v>307</v>
      </c>
      <c r="C100" s="33">
        <v>12435.3523</v>
      </c>
      <c r="D100" s="27">
        <v>46.000000000000007</v>
      </c>
      <c r="E100" s="33">
        <v>3.7</v>
      </c>
      <c r="F100" s="27">
        <v>880.23000000000013</v>
      </c>
      <c r="G100" s="27">
        <v>70.78</v>
      </c>
      <c r="H100" s="33">
        <v>103.87</v>
      </c>
      <c r="I100" s="27">
        <v>276.35000000000002</v>
      </c>
      <c r="J100" s="33">
        <v>22.22</v>
      </c>
      <c r="K100" s="27">
        <v>51.95</v>
      </c>
      <c r="L100" s="27">
        <v>4.18</v>
      </c>
      <c r="M100" s="33">
        <v>0</v>
      </c>
      <c r="N100" s="27">
        <v>8.8000000000000007</v>
      </c>
      <c r="O100" s="27">
        <v>0.71</v>
      </c>
      <c r="P100" s="33">
        <v>0.02</v>
      </c>
      <c r="Q100" s="35">
        <v>1263.3300000000002</v>
      </c>
      <c r="R100" s="36">
        <v>101.59</v>
      </c>
    </row>
    <row r="101" spans="1:18" ht="13.5" thickBot="1" x14ac:dyDescent="0.25">
      <c r="A101" s="41" t="s">
        <v>383</v>
      </c>
      <c r="B101" s="40" t="s">
        <v>113</v>
      </c>
      <c r="C101" s="42" t="s">
        <v>383</v>
      </c>
      <c r="D101" s="42" t="s">
        <v>383</v>
      </c>
      <c r="E101" s="42" t="s">
        <v>383</v>
      </c>
      <c r="F101" s="42" t="s">
        <v>383</v>
      </c>
      <c r="G101" s="42" t="s">
        <v>383</v>
      </c>
      <c r="H101" s="42" t="s">
        <v>383</v>
      </c>
      <c r="I101" s="42" t="s">
        <v>383</v>
      </c>
      <c r="J101" s="42" t="s">
        <v>383</v>
      </c>
      <c r="K101" s="42" t="s">
        <v>383</v>
      </c>
      <c r="L101" s="42" t="s">
        <v>383</v>
      </c>
      <c r="M101" s="42" t="s">
        <v>383</v>
      </c>
      <c r="N101" s="42" t="s">
        <v>383</v>
      </c>
      <c r="O101" s="42" t="s">
        <v>383</v>
      </c>
      <c r="P101" s="42" t="s">
        <v>383</v>
      </c>
      <c r="Q101" s="42" t="s">
        <v>383</v>
      </c>
      <c r="R101" s="43" t="s">
        <v>383</v>
      </c>
    </row>
    <row r="102" spans="1:18" x14ac:dyDescent="0.2">
      <c r="A102" s="30">
        <v>101</v>
      </c>
      <c r="B102" s="31" t="s">
        <v>308</v>
      </c>
      <c r="C102" s="33">
        <v>15339.281800000001</v>
      </c>
      <c r="D102" s="27">
        <v>66.449999999999989</v>
      </c>
      <c r="E102" s="33">
        <v>4.33</v>
      </c>
      <c r="F102" s="27">
        <v>1295.7200000000003</v>
      </c>
      <c r="G102" s="27">
        <v>84.47</v>
      </c>
      <c r="H102" s="33">
        <v>156</v>
      </c>
      <c r="I102" s="27">
        <v>205</v>
      </c>
      <c r="J102" s="33">
        <v>13.36</v>
      </c>
      <c r="K102" s="27">
        <v>82.6</v>
      </c>
      <c r="L102" s="27">
        <v>5.38</v>
      </c>
      <c r="M102" s="33">
        <v>0</v>
      </c>
      <c r="N102" s="27">
        <v>40.130000000000003</v>
      </c>
      <c r="O102" s="27">
        <v>2.62</v>
      </c>
      <c r="P102" s="33">
        <v>0.7</v>
      </c>
      <c r="Q102" s="35">
        <v>1689.9000000000003</v>
      </c>
      <c r="R102" s="36">
        <v>110.17</v>
      </c>
    </row>
    <row r="103" spans="1:18" x14ac:dyDescent="0.2">
      <c r="A103" s="30">
        <v>102</v>
      </c>
      <c r="B103" s="31" t="s">
        <v>309</v>
      </c>
      <c r="C103" s="33">
        <v>2248.1750000000002</v>
      </c>
      <c r="D103" s="27">
        <v>9</v>
      </c>
      <c r="E103" s="33">
        <v>4</v>
      </c>
      <c r="F103" s="27">
        <v>186.51999999999998</v>
      </c>
      <c r="G103" s="27">
        <v>82.97</v>
      </c>
      <c r="H103" s="33">
        <v>12.25</v>
      </c>
      <c r="I103" s="27">
        <v>59.99</v>
      </c>
      <c r="J103" s="33">
        <v>26.68</v>
      </c>
      <c r="K103" s="27">
        <v>12.76</v>
      </c>
      <c r="L103" s="27">
        <v>5.68</v>
      </c>
      <c r="M103" s="33">
        <v>0</v>
      </c>
      <c r="N103" s="27">
        <v>16</v>
      </c>
      <c r="O103" s="27">
        <v>7.12</v>
      </c>
      <c r="P103" s="33">
        <v>0</v>
      </c>
      <c r="Q103" s="35">
        <v>284.27</v>
      </c>
      <c r="R103" s="36">
        <v>126.44</v>
      </c>
    </row>
    <row r="104" spans="1:18" x14ac:dyDescent="0.2">
      <c r="A104" s="30">
        <v>103</v>
      </c>
      <c r="B104" s="31" t="s">
        <v>310</v>
      </c>
      <c r="C104" s="33">
        <v>923.00503000000003</v>
      </c>
      <c r="D104" s="27">
        <v>6</v>
      </c>
      <c r="E104" s="33">
        <v>6.5</v>
      </c>
      <c r="F104" s="27">
        <v>76.84</v>
      </c>
      <c r="G104" s="27">
        <v>83.25</v>
      </c>
      <c r="H104" s="33">
        <v>15.5</v>
      </c>
      <c r="I104" s="27">
        <v>14</v>
      </c>
      <c r="J104" s="33">
        <v>15.17</v>
      </c>
      <c r="K104" s="27">
        <v>8</v>
      </c>
      <c r="L104" s="27">
        <v>8.67</v>
      </c>
      <c r="M104" s="33">
        <v>0</v>
      </c>
      <c r="N104" s="27">
        <v>15</v>
      </c>
      <c r="O104" s="27">
        <v>16.25</v>
      </c>
      <c r="P104" s="33">
        <v>0</v>
      </c>
      <c r="Q104" s="35">
        <v>119.84</v>
      </c>
      <c r="R104" s="36">
        <v>129.84</v>
      </c>
    </row>
    <row r="105" spans="1:18" x14ac:dyDescent="0.2">
      <c r="A105" s="30">
        <v>104</v>
      </c>
      <c r="B105" s="31" t="s">
        <v>311</v>
      </c>
      <c r="C105" s="33">
        <v>4342.6906399999998</v>
      </c>
      <c r="D105" s="27">
        <v>25</v>
      </c>
      <c r="E105" s="33">
        <v>5.76</v>
      </c>
      <c r="F105" s="27">
        <v>406.5</v>
      </c>
      <c r="G105" s="27">
        <v>93.61</v>
      </c>
      <c r="H105" s="33">
        <v>37</v>
      </c>
      <c r="I105" s="27">
        <v>90</v>
      </c>
      <c r="J105" s="33">
        <v>20.72</v>
      </c>
      <c r="K105" s="27">
        <v>28</v>
      </c>
      <c r="L105" s="27">
        <v>6.45</v>
      </c>
      <c r="M105" s="33">
        <v>0</v>
      </c>
      <c r="N105" s="27">
        <v>47.24</v>
      </c>
      <c r="O105" s="27">
        <v>10.88</v>
      </c>
      <c r="P105" s="33">
        <v>0</v>
      </c>
      <c r="Q105" s="35">
        <v>596.74</v>
      </c>
      <c r="R105" s="36">
        <v>137.41</v>
      </c>
    </row>
    <row r="106" spans="1:18" x14ac:dyDescent="0.2">
      <c r="A106" s="30">
        <v>106</v>
      </c>
      <c r="B106" s="31" t="s">
        <v>313</v>
      </c>
      <c r="C106" s="33">
        <v>2803.40688</v>
      </c>
      <c r="D106" s="27">
        <v>8</v>
      </c>
      <c r="E106" s="33">
        <v>2.85</v>
      </c>
      <c r="F106" s="27">
        <v>258</v>
      </c>
      <c r="G106" s="27">
        <v>92.03</v>
      </c>
      <c r="H106" s="33">
        <v>73</v>
      </c>
      <c r="I106" s="27">
        <v>85</v>
      </c>
      <c r="J106" s="33">
        <v>30.32</v>
      </c>
      <c r="K106" s="27">
        <v>14</v>
      </c>
      <c r="L106" s="27">
        <v>4.99</v>
      </c>
      <c r="M106" s="33">
        <v>0</v>
      </c>
      <c r="N106" s="27">
        <v>3</v>
      </c>
      <c r="O106" s="27">
        <v>1.07</v>
      </c>
      <c r="P106" s="33">
        <v>0.4</v>
      </c>
      <c r="Q106" s="35">
        <v>368</v>
      </c>
      <c r="R106" s="36">
        <v>131.27000000000001</v>
      </c>
    </row>
    <row r="107" spans="1:18" x14ac:dyDescent="0.2">
      <c r="A107" s="30">
        <v>107</v>
      </c>
      <c r="B107" s="31" t="s">
        <v>314</v>
      </c>
      <c r="C107" s="33">
        <v>1000.12713</v>
      </c>
      <c r="D107" s="27">
        <v>4</v>
      </c>
      <c r="E107" s="33">
        <v>4</v>
      </c>
      <c r="F107" s="27">
        <v>74.75</v>
      </c>
      <c r="G107" s="27">
        <v>74.739999999999995</v>
      </c>
      <c r="H107" s="33">
        <v>4</v>
      </c>
      <c r="I107" s="27">
        <v>19</v>
      </c>
      <c r="J107" s="33">
        <v>19</v>
      </c>
      <c r="K107" s="27">
        <v>6</v>
      </c>
      <c r="L107" s="27">
        <v>6</v>
      </c>
      <c r="M107" s="33">
        <v>0.1</v>
      </c>
      <c r="N107" s="27">
        <v>3</v>
      </c>
      <c r="O107" s="27">
        <v>3</v>
      </c>
      <c r="P107" s="33">
        <v>0.25</v>
      </c>
      <c r="Q107" s="35">
        <v>106.75</v>
      </c>
      <c r="R107" s="36">
        <v>106.74</v>
      </c>
    </row>
    <row r="108" spans="1:18" x14ac:dyDescent="0.2">
      <c r="A108" s="30">
        <v>108</v>
      </c>
      <c r="B108" s="31" t="s">
        <v>315</v>
      </c>
      <c r="C108" s="33">
        <v>5721.5397599999997</v>
      </c>
      <c r="D108" s="27">
        <v>23.509999999999998</v>
      </c>
      <c r="E108" s="33">
        <v>4.1100000000000003</v>
      </c>
      <c r="F108" s="27">
        <v>405.02</v>
      </c>
      <c r="G108" s="27">
        <v>70.790000000000006</v>
      </c>
      <c r="H108" s="33">
        <v>100.89</v>
      </c>
      <c r="I108" s="27">
        <v>118.84</v>
      </c>
      <c r="J108" s="33">
        <v>20.77</v>
      </c>
      <c r="K108" s="27">
        <v>22.22</v>
      </c>
      <c r="L108" s="27">
        <v>3.88</v>
      </c>
      <c r="M108" s="33">
        <v>0</v>
      </c>
      <c r="N108" s="27">
        <v>39.979999999999997</v>
      </c>
      <c r="O108" s="27">
        <v>6.99</v>
      </c>
      <c r="P108" s="33">
        <v>2.31</v>
      </c>
      <c r="Q108" s="35">
        <v>609.56999999999994</v>
      </c>
      <c r="R108" s="36">
        <v>106.54</v>
      </c>
    </row>
    <row r="109" spans="1:18" x14ac:dyDescent="0.2">
      <c r="A109" s="30">
        <v>109</v>
      </c>
      <c r="B109" s="31" t="s">
        <v>316</v>
      </c>
      <c r="C109" s="33">
        <v>2665.5466200000001</v>
      </c>
      <c r="D109" s="27">
        <v>10</v>
      </c>
      <c r="E109" s="33">
        <v>3.75</v>
      </c>
      <c r="F109" s="27">
        <v>192.79999999999998</v>
      </c>
      <c r="G109" s="27">
        <v>72.33</v>
      </c>
      <c r="H109" s="33">
        <v>33.979999999999997</v>
      </c>
      <c r="I109" s="27">
        <v>40.81</v>
      </c>
      <c r="J109" s="33">
        <v>15.31</v>
      </c>
      <c r="K109" s="27">
        <v>15.17</v>
      </c>
      <c r="L109" s="27">
        <v>5.69</v>
      </c>
      <c r="M109" s="33">
        <v>0</v>
      </c>
      <c r="N109" s="27">
        <v>0.87</v>
      </c>
      <c r="O109" s="27">
        <v>0.33</v>
      </c>
      <c r="P109" s="33">
        <v>0</v>
      </c>
      <c r="Q109" s="35">
        <v>259.64999999999998</v>
      </c>
      <c r="R109" s="36">
        <v>97.41</v>
      </c>
    </row>
    <row r="110" spans="1:18" x14ac:dyDescent="0.2">
      <c r="A110" s="30">
        <v>110</v>
      </c>
      <c r="B110" s="31" t="s">
        <v>153</v>
      </c>
      <c r="C110" s="33">
        <v>3597.23128</v>
      </c>
      <c r="D110" s="27">
        <v>12</v>
      </c>
      <c r="E110" s="33">
        <v>3.34</v>
      </c>
      <c r="F110" s="27">
        <v>272</v>
      </c>
      <c r="G110" s="27">
        <v>75.61</v>
      </c>
      <c r="H110" s="33">
        <v>51</v>
      </c>
      <c r="I110" s="27">
        <v>93</v>
      </c>
      <c r="J110" s="33">
        <v>25.85</v>
      </c>
      <c r="K110" s="27">
        <v>17</v>
      </c>
      <c r="L110" s="27">
        <v>4.7300000000000004</v>
      </c>
      <c r="M110" s="33">
        <v>0</v>
      </c>
      <c r="N110" s="27">
        <v>23</v>
      </c>
      <c r="O110" s="27">
        <v>6.39</v>
      </c>
      <c r="P110" s="33">
        <v>4</v>
      </c>
      <c r="Q110" s="35">
        <v>417</v>
      </c>
      <c r="R110" s="36">
        <v>115.92</v>
      </c>
    </row>
    <row r="111" spans="1:18" x14ac:dyDescent="0.2">
      <c r="A111" s="30">
        <v>111</v>
      </c>
      <c r="B111" s="31" t="s">
        <v>317</v>
      </c>
      <c r="C111" s="33">
        <v>1282.69226</v>
      </c>
      <c r="D111" s="27">
        <v>6</v>
      </c>
      <c r="E111" s="33">
        <v>4.68</v>
      </c>
      <c r="F111" s="27">
        <v>102.42</v>
      </c>
      <c r="G111" s="27">
        <v>79.849999999999994</v>
      </c>
      <c r="H111" s="33">
        <v>8.6</v>
      </c>
      <c r="I111" s="27">
        <v>18.260000000000002</v>
      </c>
      <c r="J111" s="33">
        <v>14.24</v>
      </c>
      <c r="K111" s="27">
        <v>6</v>
      </c>
      <c r="L111" s="27">
        <v>4.68</v>
      </c>
      <c r="M111" s="33">
        <v>0</v>
      </c>
      <c r="N111" s="27">
        <v>5.94</v>
      </c>
      <c r="O111" s="27">
        <v>4.63</v>
      </c>
      <c r="P111" s="33">
        <v>0.1</v>
      </c>
      <c r="Q111" s="35">
        <v>138.62</v>
      </c>
      <c r="R111" s="36">
        <v>108.07</v>
      </c>
    </row>
    <row r="112" spans="1:18" x14ac:dyDescent="0.2">
      <c r="A112" s="30">
        <v>112</v>
      </c>
      <c r="B112" s="31" t="s">
        <v>318</v>
      </c>
      <c r="C112" s="33">
        <v>19677.136180000001</v>
      </c>
      <c r="D112" s="27">
        <v>81.72999999999999</v>
      </c>
      <c r="E112" s="33">
        <v>4.1500000000000004</v>
      </c>
      <c r="F112" s="27">
        <v>1449.77</v>
      </c>
      <c r="G112" s="27">
        <v>73.680000000000007</v>
      </c>
      <c r="H112" s="33">
        <v>4.7300000000000004</v>
      </c>
      <c r="I112" s="27">
        <v>203.83</v>
      </c>
      <c r="J112" s="33">
        <v>10.36</v>
      </c>
      <c r="K112" s="27">
        <v>94.18</v>
      </c>
      <c r="L112" s="27">
        <v>4.79</v>
      </c>
      <c r="M112" s="33">
        <v>0</v>
      </c>
      <c r="N112" s="27">
        <v>102.18</v>
      </c>
      <c r="O112" s="27">
        <v>5.19</v>
      </c>
      <c r="P112" s="33">
        <v>0.2</v>
      </c>
      <c r="Q112" s="35">
        <v>1931.69</v>
      </c>
      <c r="R112" s="36">
        <v>98.17</v>
      </c>
    </row>
    <row r="113" spans="1:18" x14ac:dyDescent="0.2">
      <c r="A113" s="30">
        <v>113</v>
      </c>
      <c r="B113" s="31" t="s">
        <v>319</v>
      </c>
      <c r="C113" s="33">
        <v>6174.4652900000001</v>
      </c>
      <c r="D113" s="27">
        <v>24</v>
      </c>
      <c r="E113" s="33">
        <v>3.89</v>
      </c>
      <c r="F113" s="27">
        <v>581.6</v>
      </c>
      <c r="G113" s="27">
        <v>94.19</v>
      </c>
      <c r="H113" s="33">
        <v>35</v>
      </c>
      <c r="I113" s="27">
        <v>115</v>
      </c>
      <c r="J113" s="33">
        <v>18.63</v>
      </c>
      <c r="K113" s="27">
        <v>29.5</v>
      </c>
      <c r="L113" s="27">
        <v>4.78</v>
      </c>
      <c r="M113" s="33">
        <v>0</v>
      </c>
      <c r="N113" s="27">
        <v>20</v>
      </c>
      <c r="O113" s="27">
        <v>3.24</v>
      </c>
      <c r="P113" s="33">
        <v>2</v>
      </c>
      <c r="Q113" s="35">
        <v>770.1</v>
      </c>
      <c r="R113" s="36">
        <v>124.72</v>
      </c>
    </row>
    <row r="114" spans="1:18" x14ac:dyDescent="0.2">
      <c r="A114" s="30">
        <v>114</v>
      </c>
      <c r="B114" s="31" t="s">
        <v>320</v>
      </c>
      <c r="C114" s="33">
        <v>4253.3122599999997</v>
      </c>
      <c r="D114" s="27">
        <v>16.399999999999999</v>
      </c>
      <c r="E114" s="33">
        <v>3.86</v>
      </c>
      <c r="F114" s="27">
        <v>360.6</v>
      </c>
      <c r="G114" s="27">
        <v>84.78</v>
      </c>
      <c r="H114" s="33">
        <v>24.5</v>
      </c>
      <c r="I114" s="27">
        <v>83</v>
      </c>
      <c r="J114" s="33">
        <v>19.510000000000002</v>
      </c>
      <c r="K114" s="27">
        <v>19.329999999999998</v>
      </c>
      <c r="L114" s="27">
        <v>4.54</v>
      </c>
      <c r="M114" s="33">
        <v>0</v>
      </c>
      <c r="N114" s="27">
        <v>22.5</v>
      </c>
      <c r="O114" s="27">
        <v>5.29</v>
      </c>
      <c r="P114" s="33">
        <v>3</v>
      </c>
      <c r="Q114" s="35">
        <v>501.83</v>
      </c>
      <c r="R114" s="36">
        <v>117.99</v>
      </c>
    </row>
    <row r="115" spans="1:18" x14ac:dyDescent="0.2">
      <c r="A115" s="30">
        <v>115</v>
      </c>
      <c r="B115" s="31" t="s">
        <v>322</v>
      </c>
      <c r="C115" s="33">
        <v>8227.7783400000008</v>
      </c>
      <c r="D115" s="27">
        <v>36.17</v>
      </c>
      <c r="E115" s="33">
        <v>4.4000000000000004</v>
      </c>
      <c r="F115" s="27">
        <v>698</v>
      </c>
      <c r="G115" s="27">
        <v>84.83</v>
      </c>
      <c r="H115" s="33">
        <v>67.3</v>
      </c>
      <c r="I115" s="27">
        <v>213.3</v>
      </c>
      <c r="J115" s="33">
        <v>25.92</v>
      </c>
      <c r="K115" s="27">
        <v>41.47</v>
      </c>
      <c r="L115" s="27">
        <v>5.04</v>
      </c>
      <c r="M115" s="33">
        <v>1.25</v>
      </c>
      <c r="N115" s="27">
        <v>30</v>
      </c>
      <c r="O115" s="27">
        <v>3.65</v>
      </c>
      <c r="P115" s="33">
        <v>0</v>
      </c>
      <c r="Q115" s="35">
        <v>1018.9399999999999</v>
      </c>
      <c r="R115" s="36">
        <v>123.84</v>
      </c>
    </row>
    <row r="116" spans="1:18" x14ac:dyDescent="0.2">
      <c r="A116" s="30">
        <v>116</v>
      </c>
      <c r="B116" s="31" t="s">
        <v>325</v>
      </c>
      <c r="C116" s="33">
        <v>1989.5657200000001</v>
      </c>
      <c r="D116" s="27">
        <v>9</v>
      </c>
      <c r="E116" s="33">
        <v>4.5199999999999996</v>
      </c>
      <c r="F116" s="27">
        <v>166.99</v>
      </c>
      <c r="G116" s="27">
        <v>83.93</v>
      </c>
      <c r="H116" s="33">
        <v>19.95</v>
      </c>
      <c r="I116" s="27">
        <v>25.25</v>
      </c>
      <c r="J116" s="33">
        <v>12.69</v>
      </c>
      <c r="K116" s="27">
        <v>11</v>
      </c>
      <c r="L116" s="27">
        <v>5.53</v>
      </c>
      <c r="M116" s="33">
        <v>0</v>
      </c>
      <c r="N116" s="27">
        <v>12.99</v>
      </c>
      <c r="O116" s="27">
        <v>6.53</v>
      </c>
      <c r="P116" s="33">
        <v>0.98</v>
      </c>
      <c r="Q116" s="35">
        <v>225.23000000000002</v>
      </c>
      <c r="R116" s="36">
        <v>113.21</v>
      </c>
    </row>
    <row r="117" spans="1:18" x14ac:dyDescent="0.2">
      <c r="A117" s="30">
        <v>117</v>
      </c>
      <c r="B117" s="31" t="s">
        <v>326</v>
      </c>
      <c r="C117" s="33">
        <v>28005.762210000001</v>
      </c>
      <c r="D117" s="27">
        <v>111</v>
      </c>
      <c r="E117" s="33">
        <v>3.96</v>
      </c>
      <c r="F117" s="27">
        <v>1941.4</v>
      </c>
      <c r="G117" s="27">
        <v>69.319999999999993</v>
      </c>
      <c r="H117" s="33">
        <v>137.5</v>
      </c>
      <c r="I117" s="27">
        <v>316</v>
      </c>
      <c r="J117" s="33">
        <v>11.28</v>
      </c>
      <c r="K117" s="27">
        <v>134.19999999999999</v>
      </c>
      <c r="L117" s="27">
        <v>4.79</v>
      </c>
      <c r="M117" s="33">
        <v>0</v>
      </c>
      <c r="N117" s="27">
        <v>85</v>
      </c>
      <c r="O117" s="27">
        <v>3.04</v>
      </c>
      <c r="P117" s="33">
        <v>10.75</v>
      </c>
      <c r="Q117" s="35">
        <v>2587.6000000000004</v>
      </c>
      <c r="R117" s="36">
        <v>92.4</v>
      </c>
    </row>
    <row r="118" spans="1:18" x14ac:dyDescent="0.2">
      <c r="A118" s="30">
        <v>118</v>
      </c>
      <c r="B118" s="31" t="s">
        <v>327</v>
      </c>
      <c r="C118" s="33">
        <v>30233.310880000001</v>
      </c>
      <c r="D118" s="27">
        <v>111.5</v>
      </c>
      <c r="E118" s="33">
        <v>3.69</v>
      </c>
      <c r="F118" s="27">
        <v>2323.14</v>
      </c>
      <c r="G118" s="27">
        <v>76.84</v>
      </c>
      <c r="H118" s="33">
        <v>195.57999999999998</v>
      </c>
      <c r="I118" s="27">
        <v>483.06</v>
      </c>
      <c r="J118" s="33">
        <v>15.98</v>
      </c>
      <c r="K118" s="27">
        <v>146.78</v>
      </c>
      <c r="L118" s="27">
        <v>4.8499999999999996</v>
      </c>
      <c r="M118" s="33">
        <v>2.68</v>
      </c>
      <c r="N118" s="27">
        <v>232.63</v>
      </c>
      <c r="O118" s="27">
        <v>7.69</v>
      </c>
      <c r="P118" s="33">
        <v>9.4</v>
      </c>
      <c r="Q118" s="35">
        <v>3297.1099999999997</v>
      </c>
      <c r="R118" s="36">
        <v>109.06</v>
      </c>
    </row>
    <row r="119" spans="1:18" x14ac:dyDescent="0.2">
      <c r="A119" s="30">
        <v>119</v>
      </c>
      <c r="B119" s="31" t="s">
        <v>328</v>
      </c>
      <c r="C119" s="33">
        <v>805.31278999999995</v>
      </c>
      <c r="D119" s="27">
        <v>3.6</v>
      </c>
      <c r="E119" s="33">
        <v>4.47</v>
      </c>
      <c r="F119" s="27">
        <v>62.66</v>
      </c>
      <c r="G119" s="27">
        <v>77.81</v>
      </c>
      <c r="H119" s="33">
        <v>5.66</v>
      </c>
      <c r="I119" s="27">
        <v>9.5</v>
      </c>
      <c r="J119" s="33">
        <v>11.8</v>
      </c>
      <c r="K119" s="27">
        <v>4.45</v>
      </c>
      <c r="L119" s="27">
        <v>5.53</v>
      </c>
      <c r="M119" s="33">
        <v>0</v>
      </c>
      <c r="N119" s="27">
        <v>3</v>
      </c>
      <c r="O119" s="27">
        <v>3.73</v>
      </c>
      <c r="P119" s="33">
        <v>0</v>
      </c>
      <c r="Q119" s="35">
        <v>83.21</v>
      </c>
      <c r="R119" s="36">
        <v>103.33</v>
      </c>
    </row>
    <row r="120" spans="1:18" x14ac:dyDescent="0.2">
      <c r="A120" s="30">
        <v>120</v>
      </c>
      <c r="B120" s="31" t="s">
        <v>329</v>
      </c>
      <c r="C120" s="33">
        <v>4048.67776</v>
      </c>
      <c r="D120" s="27">
        <v>16.009999999999998</v>
      </c>
      <c r="E120" s="33">
        <v>3.95</v>
      </c>
      <c r="F120" s="27">
        <v>312</v>
      </c>
      <c r="G120" s="27">
        <v>77.06</v>
      </c>
      <c r="H120" s="33">
        <v>35.75</v>
      </c>
      <c r="I120" s="27">
        <v>43.75</v>
      </c>
      <c r="J120" s="33">
        <v>10.81</v>
      </c>
      <c r="K120" s="27">
        <v>20.669999999999998</v>
      </c>
      <c r="L120" s="27">
        <v>5.1100000000000003</v>
      </c>
      <c r="M120" s="33">
        <v>0</v>
      </c>
      <c r="N120" s="27">
        <v>36.17</v>
      </c>
      <c r="O120" s="27">
        <v>8.93</v>
      </c>
      <c r="P120" s="33">
        <v>4.5</v>
      </c>
      <c r="Q120" s="35">
        <v>428.6</v>
      </c>
      <c r="R120" s="36">
        <v>105.86</v>
      </c>
    </row>
    <row r="121" spans="1:18" x14ac:dyDescent="0.2">
      <c r="A121" s="30">
        <v>121</v>
      </c>
      <c r="B121" s="31" t="s">
        <v>331</v>
      </c>
      <c r="C121" s="33">
        <v>14017.537829999999</v>
      </c>
      <c r="D121" s="27">
        <v>53.629999999999995</v>
      </c>
      <c r="E121" s="33">
        <v>3.83</v>
      </c>
      <c r="F121" s="27">
        <v>1006.37</v>
      </c>
      <c r="G121" s="27">
        <v>71.790000000000006</v>
      </c>
      <c r="H121" s="33">
        <v>51.53</v>
      </c>
      <c r="I121" s="27">
        <v>215.53</v>
      </c>
      <c r="J121" s="33">
        <v>15.38</v>
      </c>
      <c r="K121" s="27">
        <v>54.03</v>
      </c>
      <c r="L121" s="27">
        <v>3.85</v>
      </c>
      <c r="M121" s="33">
        <v>0</v>
      </c>
      <c r="N121" s="27">
        <v>41.87</v>
      </c>
      <c r="O121" s="27">
        <v>2.99</v>
      </c>
      <c r="P121" s="33">
        <v>1.68</v>
      </c>
      <c r="Q121" s="35">
        <v>1371.4299999999998</v>
      </c>
      <c r="R121" s="36">
        <v>97.84</v>
      </c>
    </row>
    <row r="122" spans="1:18" x14ac:dyDescent="0.2">
      <c r="A122" s="30">
        <v>122</v>
      </c>
      <c r="B122" s="31" t="s">
        <v>337</v>
      </c>
      <c r="C122" s="33">
        <v>1612.31387</v>
      </c>
      <c r="D122" s="27">
        <v>6</v>
      </c>
      <c r="E122" s="33">
        <v>3.72</v>
      </c>
      <c r="F122" s="27">
        <v>125.4</v>
      </c>
      <c r="G122" s="27">
        <v>77.78</v>
      </c>
      <c r="H122" s="33">
        <v>7.77</v>
      </c>
      <c r="I122" s="27">
        <v>23.630000000000003</v>
      </c>
      <c r="J122" s="33">
        <v>14.66</v>
      </c>
      <c r="K122" s="27">
        <v>7.78</v>
      </c>
      <c r="L122" s="27">
        <v>4.83</v>
      </c>
      <c r="M122" s="33">
        <v>0.12</v>
      </c>
      <c r="N122" s="27">
        <v>13.04</v>
      </c>
      <c r="O122" s="27">
        <v>8.09</v>
      </c>
      <c r="P122" s="33">
        <v>0.11</v>
      </c>
      <c r="Q122" s="35">
        <v>175.85000000000002</v>
      </c>
      <c r="R122" s="36">
        <v>109.07</v>
      </c>
    </row>
    <row r="123" spans="1:18" x14ac:dyDescent="0.2">
      <c r="A123" s="30">
        <v>123</v>
      </c>
      <c r="B123" s="31" t="s">
        <v>338</v>
      </c>
      <c r="C123" s="33">
        <v>24375.481779999998</v>
      </c>
      <c r="D123" s="27">
        <v>114.57</v>
      </c>
      <c r="E123" s="33">
        <v>4.7</v>
      </c>
      <c r="F123" s="27">
        <v>1674.65</v>
      </c>
      <c r="G123" s="27">
        <v>68.7</v>
      </c>
      <c r="H123" s="33">
        <v>262</v>
      </c>
      <c r="I123" s="27">
        <v>360</v>
      </c>
      <c r="J123" s="33">
        <v>14.77</v>
      </c>
      <c r="K123" s="27">
        <v>116</v>
      </c>
      <c r="L123" s="27">
        <v>4.76</v>
      </c>
      <c r="M123" s="33">
        <v>0</v>
      </c>
      <c r="N123" s="27">
        <v>195.75</v>
      </c>
      <c r="O123" s="27">
        <v>8.0299999999999994</v>
      </c>
      <c r="P123" s="33">
        <v>7</v>
      </c>
      <c r="Q123" s="35">
        <v>2460.9700000000003</v>
      </c>
      <c r="R123" s="36">
        <v>100.96</v>
      </c>
    </row>
    <row r="124" spans="1:18" x14ac:dyDescent="0.2">
      <c r="A124" s="30">
        <v>124</v>
      </c>
      <c r="B124" s="31" t="s">
        <v>339</v>
      </c>
      <c r="C124" s="33">
        <v>13308.63291</v>
      </c>
      <c r="D124" s="27">
        <v>60.69</v>
      </c>
      <c r="E124" s="33">
        <v>4.5599999999999996</v>
      </c>
      <c r="F124" s="27">
        <v>1010.63</v>
      </c>
      <c r="G124" s="27">
        <v>75.94</v>
      </c>
      <c r="H124" s="33">
        <v>2.0099999999999998</v>
      </c>
      <c r="I124" s="27">
        <v>283.19</v>
      </c>
      <c r="J124" s="33">
        <v>21.28</v>
      </c>
      <c r="K124" s="27">
        <v>69.78</v>
      </c>
      <c r="L124" s="27">
        <v>5.24</v>
      </c>
      <c r="M124" s="33">
        <v>0</v>
      </c>
      <c r="N124" s="27">
        <v>83.66</v>
      </c>
      <c r="O124" s="27">
        <v>6.29</v>
      </c>
      <c r="P124" s="33">
        <v>0</v>
      </c>
      <c r="Q124" s="35">
        <v>1507.95</v>
      </c>
      <c r="R124" s="36">
        <v>113.31</v>
      </c>
    </row>
    <row r="125" spans="1:18" x14ac:dyDescent="0.2">
      <c r="A125" s="30">
        <v>126</v>
      </c>
      <c r="B125" s="31" t="s">
        <v>341</v>
      </c>
      <c r="C125" s="33">
        <v>2519.51118</v>
      </c>
      <c r="D125" s="27">
        <v>11</v>
      </c>
      <c r="E125" s="33">
        <v>4.37</v>
      </c>
      <c r="F125" s="27">
        <v>214.10000000000002</v>
      </c>
      <c r="G125" s="27">
        <v>84.98</v>
      </c>
      <c r="H125" s="33">
        <v>0</v>
      </c>
      <c r="I125" s="27">
        <v>57</v>
      </c>
      <c r="J125" s="33">
        <v>22.62</v>
      </c>
      <c r="K125" s="27">
        <v>12.99</v>
      </c>
      <c r="L125" s="27">
        <v>5.16</v>
      </c>
      <c r="M125" s="33">
        <v>0</v>
      </c>
      <c r="N125" s="27">
        <v>21.15</v>
      </c>
      <c r="O125" s="27">
        <v>8.39</v>
      </c>
      <c r="P125" s="33">
        <v>1.5</v>
      </c>
      <c r="Q125" s="35">
        <v>316.24</v>
      </c>
      <c r="R125" s="36">
        <v>125.52</v>
      </c>
    </row>
    <row r="126" spans="1:18" x14ac:dyDescent="0.2">
      <c r="A126" s="30">
        <v>127</v>
      </c>
      <c r="B126" s="31" t="s">
        <v>342</v>
      </c>
      <c r="C126" s="33">
        <v>14226.46063</v>
      </c>
      <c r="D126" s="27">
        <v>49.1</v>
      </c>
      <c r="E126" s="33">
        <v>3.45</v>
      </c>
      <c r="F126" s="27">
        <v>959.56999999999994</v>
      </c>
      <c r="G126" s="27">
        <v>67.45</v>
      </c>
      <c r="H126" s="33">
        <v>81.12</v>
      </c>
      <c r="I126" s="27">
        <v>244.92999999999998</v>
      </c>
      <c r="J126" s="33">
        <v>17.22</v>
      </c>
      <c r="K126" s="27">
        <v>63.25</v>
      </c>
      <c r="L126" s="27">
        <v>4.45</v>
      </c>
      <c r="M126" s="33">
        <v>0</v>
      </c>
      <c r="N126" s="27">
        <v>47</v>
      </c>
      <c r="O126" s="27">
        <v>3.3</v>
      </c>
      <c r="P126" s="33">
        <v>2.5499999999999998</v>
      </c>
      <c r="Q126" s="35">
        <v>1363.85</v>
      </c>
      <c r="R126" s="36">
        <v>95.87</v>
      </c>
    </row>
    <row r="127" spans="1:18" x14ac:dyDescent="0.2">
      <c r="A127" s="30">
        <v>128</v>
      </c>
      <c r="B127" s="31" t="s">
        <v>343</v>
      </c>
      <c r="C127" s="33">
        <v>68270.51182</v>
      </c>
      <c r="D127" s="27">
        <v>228.32</v>
      </c>
      <c r="E127" s="33">
        <v>3.34</v>
      </c>
      <c r="F127" s="27">
        <v>4951.54</v>
      </c>
      <c r="G127" s="27">
        <v>72.53</v>
      </c>
      <c r="H127" s="33">
        <v>283.87</v>
      </c>
      <c r="I127" s="27">
        <v>1124.06</v>
      </c>
      <c r="J127" s="33">
        <v>16.46</v>
      </c>
      <c r="K127" s="27">
        <v>298.85000000000002</v>
      </c>
      <c r="L127" s="27">
        <v>4.38</v>
      </c>
      <c r="M127" s="33">
        <v>3.28</v>
      </c>
      <c r="N127" s="27">
        <v>113.21</v>
      </c>
      <c r="O127" s="27">
        <v>1.66</v>
      </c>
      <c r="P127" s="33">
        <v>1.97</v>
      </c>
      <c r="Q127" s="35">
        <v>6715.98</v>
      </c>
      <c r="R127" s="36">
        <v>98.37</v>
      </c>
    </row>
    <row r="128" spans="1:18" x14ac:dyDescent="0.2">
      <c r="A128" s="30">
        <v>130</v>
      </c>
      <c r="B128" s="31" t="s">
        <v>344</v>
      </c>
      <c r="C128" s="33">
        <v>2915.9890799999998</v>
      </c>
      <c r="D128" s="27">
        <v>15</v>
      </c>
      <c r="E128" s="33">
        <v>5.14</v>
      </c>
      <c r="F128" s="27">
        <v>244.04999999999998</v>
      </c>
      <c r="G128" s="27">
        <v>83.69</v>
      </c>
      <c r="H128" s="33">
        <v>20.75</v>
      </c>
      <c r="I128" s="27">
        <v>60</v>
      </c>
      <c r="J128" s="33">
        <v>20.58</v>
      </c>
      <c r="K128" s="27">
        <v>15.7</v>
      </c>
      <c r="L128" s="27">
        <v>5.38</v>
      </c>
      <c r="M128" s="33">
        <v>0</v>
      </c>
      <c r="N128" s="27">
        <v>11</v>
      </c>
      <c r="O128" s="27">
        <v>3.77</v>
      </c>
      <c r="P128" s="33">
        <v>0.6</v>
      </c>
      <c r="Q128" s="35">
        <v>345.75</v>
      </c>
      <c r="R128" s="36">
        <v>118.57</v>
      </c>
    </row>
    <row r="129" spans="1:18" ht="15.75" x14ac:dyDescent="0.2">
      <c r="A129" s="30">
        <v>131</v>
      </c>
      <c r="B129" s="31" t="s">
        <v>391</v>
      </c>
      <c r="C129" s="33">
        <v>11537.3665</v>
      </c>
      <c r="D129" s="27">
        <v>37.99</v>
      </c>
      <c r="E129" s="33">
        <v>3.29</v>
      </c>
      <c r="F129" s="27">
        <v>886.81999999999994</v>
      </c>
      <c r="G129" s="27">
        <v>76.87</v>
      </c>
      <c r="H129" s="33">
        <v>69</v>
      </c>
      <c r="I129" s="27">
        <v>205</v>
      </c>
      <c r="J129" s="33">
        <v>17.77</v>
      </c>
      <c r="K129" s="27">
        <v>40</v>
      </c>
      <c r="L129" s="27">
        <v>3.47</v>
      </c>
      <c r="M129" s="33">
        <v>0</v>
      </c>
      <c r="N129" s="27">
        <v>48</v>
      </c>
      <c r="O129" s="27">
        <v>4.16</v>
      </c>
      <c r="P129" s="33">
        <v>2.25</v>
      </c>
      <c r="Q129" s="35">
        <v>1217.81</v>
      </c>
      <c r="R129" s="36">
        <v>105.55</v>
      </c>
    </row>
    <row r="130" spans="1:18" x14ac:dyDescent="0.2">
      <c r="A130" s="30">
        <v>132</v>
      </c>
      <c r="B130" s="31" t="s">
        <v>345</v>
      </c>
      <c r="C130" s="33">
        <v>4284.2750100000003</v>
      </c>
      <c r="D130" s="27">
        <v>19</v>
      </c>
      <c r="E130" s="33">
        <v>4.43</v>
      </c>
      <c r="F130" s="27">
        <v>362.29</v>
      </c>
      <c r="G130" s="27">
        <v>84.56</v>
      </c>
      <c r="H130" s="33">
        <v>28.02</v>
      </c>
      <c r="I130" s="27">
        <v>78.069999999999993</v>
      </c>
      <c r="J130" s="33">
        <v>18.22</v>
      </c>
      <c r="K130" s="27">
        <v>21.8</v>
      </c>
      <c r="L130" s="27">
        <v>5.09</v>
      </c>
      <c r="M130" s="33">
        <v>0</v>
      </c>
      <c r="N130" s="27">
        <v>15.47</v>
      </c>
      <c r="O130" s="27">
        <v>3.61</v>
      </c>
      <c r="P130" s="33">
        <v>0.43</v>
      </c>
      <c r="Q130" s="35">
        <v>496.63</v>
      </c>
      <c r="R130" s="36">
        <v>115.92</v>
      </c>
    </row>
    <row r="131" spans="1:18" x14ac:dyDescent="0.2">
      <c r="A131" s="30">
        <v>135</v>
      </c>
      <c r="B131" s="31" t="s">
        <v>247</v>
      </c>
      <c r="C131" s="33">
        <v>1083.85463</v>
      </c>
      <c r="D131" s="27">
        <v>8.25</v>
      </c>
      <c r="E131" s="33">
        <v>7.61</v>
      </c>
      <c r="F131" s="27">
        <v>103.66000000000001</v>
      </c>
      <c r="G131" s="27">
        <v>95.64</v>
      </c>
      <c r="H131" s="33">
        <v>16.100000000000001</v>
      </c>
      <c r="I131" s="27">
        <v>18.5</v>
      </c>
      <c r="J131" s="33">
        <v>17.07</v>
      </c>
      <c r="K131" s="27">
        <v>7.25</v>
      </c>
      <c r="L131" s="27">
        <v>6.69</v>
      </c>
      <c r="M131" s="33">
        <v>0</v>
      </c>
      <c r="N131" s="27">
        <v>1.32</v>
      </c>
      <c r="O131" s="27">
        <v>1.22</v>
      </c>
      <c r="P131" s="33">
        <v>0.1</v>
      </c>
      <c r="Q131" s="35">
        <v>138.98000000000002</v>
      </c>
      <c r="R131" s="36">
        <v>128.22999999999999</v>
      </c>
    </row>
    <row r="132" spans="1:18" x14ac:dyDescent="0.2">
      <c r="A132" s="30">
        <v>136</v>
      </c>
      <c r="B132" s="31" t="s">
        <v>312</v>
      </c>
      <c r="C132" s="33">
        <v>40359.290520000002</v>
      </c>
      <c r="D132" s="27">
        <v>137</v>
      </c>
      <c r="E132" s="33">
        <v>3.39</v>
      </c>
      <c r="F132" s="27">
        <v>3006.83</v>
      </c>
      <c r="G132" s="27">
        <v>74.5</v>
      </c>
      <c r="H132" s="33">
        <v>280.48</v>
      </c>
      <c r="I132" s="27">
        <v>886.18000000000006</v>
      </c>
      <c r="J132" s="33">
        <v>21.96</v>
      </c>
      <c r="K132" s="27">
        <v>186.49</v>
      </c>
      <c r="L132" s="27">
        <v>4.62</v>
      </c>
      <c r="M132" s="33">
        <v>2.5299999999999998</v>
      </c>
      <c r="N132" s="27">
        <v>85</v>
      </c>
      <c r="O132" s="27">
        <v>2.11</v>
      </c>
      <c r="P132" s="33">
        <v>0</v>
      </c>
      <c r="Q132" s="35">
        <v>4301.5</v>
      </c>
      <c r="R132" s="36">
        <v>106.58</v>
      </c>
    </row>
    <row r="133" spans="1:18" x14ac:dyDescent="0.2">
      <c r="A133" s="30">
        <v>137</v>
      </c>
      <c r="B133" s="31" t="s">
        <v>321</v>
      </c>
      <c r="C133" s="33">
        <v>509.42777000000001</v>
      </c>
      <c r="D133" s="27">
        <v>2</v>
      </c>
      <c r="E133" s="33">
        <v>3.93</v>
      </c>
      <c r="F133" s="27">
        <v>49.5</v>
      </c>
      <c r="G133" s="27">
        <v>97.17</v>
      </c>
      <c r="H133" s="33">
        <v>5.0999999999999996</v>
      </c>
      <c r="I133" s="27">
        <v>5</v>
      </c>
      <c r="J133" s="33">
        <v>9.81</v>
      </c>
      <c r="K133" s="27">
        <v>4</v>
      </c>
      <c r="L133" s="27">
        <v>7.85</v>
      </c>
      <c r="M133" s="33">
        <v>0</v>
      </c>
      <c r="N133" s="27">
        <v>0</v>
      </c>
      <c r="O133" s="27">
        <v>0</v>
      </c>
      <c r="P133" s="33">
        <v>0</v>
      </c>
      <c r="Q133" s="35">
        <v>60.5</v>
      </c>
      <c r="R133" s="36">
        <v>118.76</v>
      </c>
    </row>
    <row r="134" spans="1:18" x14ac:dyDescent="0.2">
      <c r="A134" s="30">
        <v>139</v>
      </c>
      <c r="B134" s="31" t="s">
        <v>340</v>
      </c>
      <c r="C134" s="33">
        <v>3923.4033199999999</v>
      </c>
      <c r="D134" s="27">
        <v>15</v>
      </c>
      <c r="E134" s="33">
        <v>3.82</v>
      </c>
      <c r="F134" s="27">
        <v>274.52999999999997</v>
      </c>
      <c r="G134" s="27">
        <v>69.97</v>
      </c>
      <c r="H134" s="33">
        <v>24.15</v>
      </c>
      <c r="I134" s="27">
        <v>69.44</v>
      </c>
      <c r="J134" s="33">
        <v>17.7</v>
      </c>
      <c r="K134" s="27">
        <v>18.009999999999998</v>
      </c>
      <c r="L134" s="27">
        <v>4.59</v>
      </c>
      <c r="M134" s="33">
        <v>0</v>
      </c>
      <c r="N134" s="27">
        <v>12.33</v>
      </c>
      <c r="O134" s="27">
        <v>3.14</v>
      </c>
      <c r="P134" s="33">
        <v>0</v>
      </c>
      <c r="Q134" s="35">
        <v>389.30999999999995</v>
      </c>
      <c r="R134" s="36">
        <v>99.23</v>
      </c>
    </row>
    <row r="135" spans="1:18" x14ac:dyDescent="0.2">
      <c r="A135" s="30">
        <v>142</v>
      </c>
      <c r="B135" s="31" t="s">
        <v>330</v>
      </c>
      <c r="C135" s="33">
        <v>2046.3687399999999</v>
      </c>
      <c r="D135" s="27">
        <v>9</v>
      </c>
      <c r="E135" s="33">
        <v>4.4000000000000004</v>
      </c>
      <c r="F135" s="27">
        <v>154</v>
      </c>
      <c r="G135" s="27">
        <v>75.260000000000005</v>
      </c>
      <c r="H135" s="33">
        <v>13.84</v>
      </c>
      <c r="I135" s="27">
        <v>37</v>
      </c>
      <c r="J135" s="33">
        <v>18.079999999999998</v>
      </c>
      <c r="K135" s="27">
        <v>10.5</v>
      </c>
      <c r="L135" s="27">
        <v>5.13</v>
      </c>
      <c r="M135" s="33">
        <v>0.02</v>
      </c>
      <c r="N135" s="27">
        <v>1.38</v>
      </c>
      <c r="O135" s="27">
        <v>0.67</v>
      </c>
      <c r="P135" s="33">
        <v>0</v>
      </c>
      <c r="Q135" s="35">
        <v>211.88</v>
      </c>
      <c r="R135" s="36">
        <v>103.54</v>
      </c>
    </row>
    <row r="136" spans="1:18" x14ac:dyDescent="0.2">
      <c r="A136" s="30">
        <v>143</v>
      </c>
      <c r="B136" s="31" t="s">
        <v>323</v>
      </c>
      <c r="C136" s="33">
        <v>7670.4976299999998</v>
      </c>
      <c r="D136" s="27">
        <v>24.7</v>
      </c>
      <c r="E136" s="33">
        <v>3.22</v>
      </c>
      <c r="F136" s="27">
        <v>508.15000000000003</v>
      </c>
      <c r="G136" s="27">
        <v>66.25</v>
      </c>
      <c r="H136" s="33">
        <v>46.06</v>
      </c>
      <c r="I136" s="27">
        <v>99.82</v>
      </c>
      <c r="J136" s="33">
        <v>13.01</v>
      </c>
      <c r="K136" s="27">
        <v>33.590000000000003</v>
      </c>
      <c r="L136" s="27">
        <v>4.38</v>
      </c>
      <c r="M136" s="33">
        <v>0</v>
      </c>
      <c r="N136" s="27">
        <v>20.399999999999999</v>
      </c>
      <c r="O136" s="27">
        <v>2.66</v>
      </c>
      <c r="P136" s="33">
        <v>2.72</v>
      </c>
      <c r="Q136" s="35">
        <v>686.66000000000008</v>
      </c>
      <c r="R136" s="36">
        <v>89.52</v>
      </c>
    </row>
    <row r="137" spans="1:18" ht="13.5" thickBot="1" x14ac:dyDescent="0.25">
      <c r="A137" s="30">
        <v>144</v>
      </c>
      <c r="B137" s="31" t="s">
        <v>324</v>
      </c>
      <c r="C137" s="33">
        <v>3640.0636</v>
      </c>
      <c r="D137" s="27">
        <v>8.8699999999999992</v>
      </c>
      <c r="E137" s="33">
        <v>2.44</v>
      </c>
      <c r="F137" s="27">
        <v>250</v>
      </c>
      <c r="G137" s="27">
        <v>68.680000000000007</v>
      </c>
      <c r="H137" s="33">
        <v>13.52</v>
      </c>
      <c r="I137" s="27">
        <v>33.75</v>
      </c>
      <c r="J137" s="33">
        <v>9.27</v>
      </c>
      <c r="K137" s="27">
        <v>14.469999999999999</v>
      </c>
      <c r="L137" s="27">
        <v>3.98</v>
      </c>
      <c r="M137" s="33">
        <v>0</v>
      </c>
      <c r="N137" s="27">
        <v>3.52</v>
      </c>
      <c r="O137" s="27">
        <v>0.97</v>
      </c>
      <c r="P137" s="33">
        <v>0.1</v>
      </c>
      <c r="Q137" s="35">
        <v>310.61</v>
      </c>
      <c r="R137" s="36">
        <v>85.33</v>
      </c>
    </row>
    <row r="138" spans="1:18" ht="13.5" thickBot="1" x14ac:dyDescent="0.25">
      <c r="A138" s="41" t="s">
        <v>383</v>
      </c>
      <c r="B138" s="40" t="s">
        <v>114</v>
      </c>
      <c r="C138" s="42" t="s">
        <v>383</v>
      </c>
      <c r="D138" s="42" t="s">
        <v>383</v>
      </c>
      <c r="E138" s="42" t="s">
        <v>383</v>
      </c>
      <c r="F138" s="42" t="s">
        <v>383</v>
      </c>
      <c r="G138" s="42" t="s">
        <v>383</v>
      </c>
      <c r="H138" s="42" t="s">
        <v>383</v>
      </c>
      <c r="I138" s="42" t="s">
        <v>383</v>
      </c>
      <c r="J138" s="42" t="s">
        <v>383</v>
      </c>
      <c r="K138" s="42" t="s">
        <v>383</v>
      </c>
      <c r="L138" s="42" t="s">
        <v>383</v>
      </c>
      <c r="M138" s="42" t="s">
        <v>383</v>
      </c>
      <c r="N138" s="42" t="s">
        <v>383</v>
      </c>
      <c r="O138" s="42" t="s">
        <v>383</v>
      </c>
      <c r="P138" s="42" t="s">
        <v>383</v>
      </c>
      <c r="Q138" s="42" t="s">
        <v>383</v>
      </c>
      <c r="R138" s="43" t="s">
        <v>383</v>
      </c>
    </row>
    <row r="139" spans="1:18" x14ac:dyDescent="0.2">
      <c r="A139" s="30">
        <v>202</v>
      </c>
      <c r="B139" s="31" t="s">
        <v>346</v>
      </c>
      <c r="C139" s="33">
        <v>580.66076999999996</v>
      </c>
      <c r="D139" s="27">
        <v>2.0499999999999998</v>
      </c>
      <c r="E139" s="33">
        <v>3.53</v>
      </c>
      <c r="F139" s="27">
        <v>43.04</v>
      </c>
      <c r="G139" s="27">
        <v>74.12</v>
      </c>
      <c r="H139" s="33">
        <v>5</v>
      </c>
      <c r="I139" s="27">
        <v>12</v>
      </c>
      <c r="J139" s="33">
        <v>20.67</v>
      </c>
      <c r="K139" s="27">
        <v>1.79</v>
      </c>
      <c r="L139" s="27">
        <v>3.08</v>
      </c>
      <c r="M139" s="33">
        <v>0</v>
      </c>
      <c r="N139" s="27">
        <v>1.5</v>
      </c>
      <c r="O139" s="27">
        <v>2.58</v>
      </c>
      <c r="P139" s="33">
        <v>0</v>
      </c>
      <c r="Q139" s="35">
        <v>60.379999999999995</v>
      </c>
      <c r="R139" s="36">
        <v>103.98</v>
      </c>
    </row>
    <row r="140" spans="1:18" ht="13.5" thickBot="1" x14ac:dyDescent="0.25">
      <c r="A140" s="30">
        <v>207</v>
      </c>
      <c r="B140" s="31" t="s">
        <v>347</v>
      </c>
      <c r="C140" s="33">
        <v>798.25585999999998</v>
      </c>
      <c r="D140" s="27">
        <v>4</v>
      </c>
      <c r="E140" s="33">
        <v>5.01</v>
      </c>
      <c r="F140" s="27">
        <v>98</v>
      </c>
      <c r="G140" s="27">
        <v>122.77</v>
      </c>
      <c r="H140" s="33">
        <v>12.54</v>
      </c>
      <c r="I140" s="27">
        <v>0</v>
      </c>
      <c r="J140" s="33">
        <v>0</v>
      </c>
      <c r="K140" s="27">
        <v>4</v>
      </c>
      <c r="L140" s="27">
        <v>5.01</v>
      </c>
      <c r="M140" s="33">
        <v>0</v>
      </c>
      <c r="N140" s="27">
        <v>0</v>
      </c>
      <c r="O140" s="27">
        <v>0</v>
      </c>
      <c r="P140" s="33">
        <v>0</v>
      </c>
      <c r="Q140" s="35">
        <v>106</v>
      </c>
      <c r="R140" s="36">
        <v>132.79</v>
      </c>
    </row>
    <row r="141" spans="1:18" ht="13.5" thickBot="1" x14ac:dyDescent="0.25">
      <c r="A141" s="41" t="s">
        <v>383</v>
      </c>
      <c r="B141" s="40" t="s">
        <v>332</v>
      </c>
      <c r="C141" s="44">
        <f>SUM(C6:C140)</f>
        <v>1272803.1339400001</v>
      </c>
      <c r="D141" s="44">
        <f>SUM(D6:D140)</f>
        <v>4696.97</v>
      </c>
      <c r="E141" s="44">
        <f>IF(C141&lt;&gt;0,ROUND(SUM(D141/$C141)*1000,2),0)</f>
        <v>3.69</v>
      </c>
      <c r="F141" s="44">
        <f>SUM(F6:F140)</f>
        <v>96696.960000000021</v>
      </c>
      <c r="G141" s="44">
        <f>IF(AND(F141&lt;&gt;0,C141&lt;&gt;0),ROUND(SUM(F141/$C141)*1000,2),0)</f>
        <v>75.97</v>
      </c>
      <c r="H141" s="44">
        <f>SUM(H6:H140)</f>
        <v>7374.68</v>
      </c>
      <c r="I141" s="44">
        <f>SUM(I6:I140)</f>
        <v>20032.75</v>
      </c>
      <c r="J141" s="44">
        <f>IF(AND(I141&lt;&gt;0,C141&lt;&gt;0),ROUND(SUM(I141/$C141)*1000,2),0)</f>
        <v>15.74</v>
      </c>
      <c r="K141" s="44">
        <f>SUM(K6:K140)</f>
        <v>5877.29</v>
      </c>
      <c r="L141" s="44">
        <f>IF(AND(K141&lt;&gt;0,C141&lt;&gt;0),ROUND(SUM(K141/$C141)*1000,2),0)</f>
        <v>4.62</v>
      </c>
      <c r="M141" s="44">
        <f>SUM(M6:M140)</f>
        <v>25.11</v>
      </c>
      <c r="N141" s="44">
        <f>SUM(N6:N140)</f>
        <v>3101.15</v>
      </c>
      <c r="O141" s="44">
        <f>IF(AND(N141&lt;&gt;0,C141&lt;&gt;0),ROUND(SUM(N141/$C141)*1000,2),0)</f>
        <v>2.44</v>
      </c>
      <c r="P141" s="44">
        <f>SUM(P6:P140)</f>
        <v>128.35000000000002</v>
      </c>
      <c r="Q141" s="44">
        <f>SUM(Q6:Q140)</f>
        <v>130405.12000000008</v>
      </c>
      <c r="R141" s="45">
        <f>IF(AND(Q141&lt;&gt;0,C141&lt;&gt;0),ROUND(Q141/C141*1000,2),0)</f>
        <v>102.46</v>
      </c>
    </row>
    <row r="142" spans="1:18" ht="13.5" thickBot="1" x14ac:dyDescent="0.25">
      <c r="A142" s="41" t="s">
        <v>383</v>
      </c>
      <c r="B142" s="40" t="s">
        <v>156</v>
      </c>
      <c r="C142" s="42" t="s">
        <v>383</v>
      </c>
      <c r="D142" s="42" t="s">
        <v>383</v>
      </c>
      <c r="E142" s="42" t="s">
        <v>383</v>
      </c>
      <c r="F142" s="42" t="s">
        <v>383</v>
      </c>
      <c r="G142" s="42" t="s">
        <v>383</v>
      </c>
      <c r="H142" s="42" t="s">
        <v>383</v>
      </c>
      <c r="I142" s="42" t="s">
        <v>383</v>
      </c>
      <c r="J142" s="42" t="s">
        <v>383</v>
      </c>
      <c r="K142" s="42" t="s">
        <v>383</v>
      </c>
      <c r="L142" s="42" t="s">
        <v>383</v>
      </c>
      <c r="M142" s="42" t="s">
        <v>383</v>
      </c>
      <c r="N142" s="42" t="s">
        <v>383</v>
      </c>
      <c r="O142" s="42" t="s">
        <v>383</v>
      </c>
      <c r="P142" s="42" t="s">
        <v>383</v>
      </c>
      <c r="Q142" s="42" t="s">
        <v>383</v>
      </c>
      <c r="R142" s="43" t="s">
        <v>383</v>
      </c>
    </row>
    <row r="143" spans="1:18" x14ac:dyDescent="0.2">
      <c r="A143" s="34">
        <v>260</v>
      </c>
      <c r="B143" s="52" t="s">
        <v>49</v>
      </c>
      <c r="C143" s="53" t="s">
        <v>335</v>
      </c>
      <c r="D143" s="27">
        <v>0.5</v>
      </c>
      <c r="E143" s="53" t="s">
        <v>335</v>
      </c>
      <c r="F143" s="27">
        <v>6.5</v>
      </c>
      <c r="G143" s="53" t="s">
        <v>335</v>
      </c>
      <c r="H143" s="33">
        <v>0.72</v>
      </c>
      <c r="I143" s="27">
        <v>0</v>
      </c>
      <c r="J143" s="53" t="s">
        <v>335</v>
      </c>
      <c r="K143" s="27">
        <v>0</v>
      </c>
      <c r="L143" s="53" t="s">
        <v>335</v>
      </c>
      <c r="M143" s="33">
        <v>0</v>
      </c>
      <c r="N143" s="27">
        <v>0</v>
      </c>
      <c r="O143" s="53" t="s">
        <v>335</v>
      </c>
      <c r="P143" s="33">
        <v>0</v>
      </c>
      <c r="Q143" s="35">
        <v>7</v>
      </c>
      <c r="R143" s="54" t="s">
        <v>335</v>
      </c>
    </row>
    <row r="144" spans="1:18" x14ac:dyDescent="0.2">
      <c r="A144" s="34">
        <v>261</v>
      </c>
      <c r="B144" s="52" t="s">
        <v>50</v>
      </c>
      <c r="C144" s="53" t="s">
        <v>335</v>
      </c>
      <c r="D144" s="27">
        <v>1</v>
      </c>
      <c r="E144" s="53" t="s">
        <v>335</v>
      </c>
      <c r="F144" s="27">
        <v>8</v>
      </c>
      <c r="G144" s="53" t="s">
        <v>335</v>
      </c>
      <c r="H144" s="33">
        <v>0</v>
      </c>
      <c r="I144" s="27">
        <v>0</v>
      </c>
      <c r="J144" s="53" t="s">
        <v>335</v>
      </c>
      <c r="K144" s="27">
        <v>0</v>
      </c>
      <c r="L144" s="53" t="s">
        <v>335</v>
      </c>
      <c r="M144" s="33">
        <v>0</v>
      </c>
      <c r="N144" s="27">
        <v>0</v>
      </c>
      <c r="O144" s="53" t="s">
        <v>335</v>
      </c>
      <c r="P144" s="33">
        <v>0</v>
      </c>
      <c r="Q144" s="35">
        <v>9</v>
      </c>
      <c r="R144" s="54" t="s">
        <v>335</v>
      </c>
    </row>
    <row r="145" spans="1:18" x14ac:dyDescent="0.2">
      <c r="A145" s="34">
        <v>262</v>
      </c>
      <c r="B145" s="52" t="s">
        <v>51</v>
      </c>
      <c r="C145" s="53" t="s">
        <v>335</v>
      </c>
      <c r="D145" s="27">
        <v>2</v>
      </c>
      <c r="E145" s="53" t="s">
        <v>335</v>
      </c>
      <c r="F145" s="27">
        <v>25</v>
      </c>
      <c r="G145" s="53" t="s">
        <v>335</v>
      </c>
      <c r="H145" s="33">
        <v>0</v>
      </c>
      <c r="I145" s="27">
        <v>0</v>
      </c>
      <c r="J145" s="53" t="s">
        <v>335</v>
      </c>
      <c r="K145" s="27">
        <v>0</v>
      </c>
      <c r="L145" s="53" t="s">
        <v>335</v>
      </c>
      <c r="M145" s="33">
        <v>0</v>
      </c>
      <c r="N145" s="27">
        <v>0</v>
      </c>
      <c r="O145" s="53" t="s">
        <v>335</v>
      </c>
      <c r="P145" s="33">
        <v>0</v>
      </c>
      <c r="Q145" s="35">
        <v>27</v>
      </c>
      <c r="R145" s="54" t="s">
        <v>335</v>
      </c>
    </row>
    <row r="146" spans="1:18" x14ac:dyDescent="0.2">
      <c r="A146" s="34">
        <v>263</v>
      </c>
      <c r="B146" s="52" t="s">
        <v>52</v>
      </c>
      <c r="C146" s="53" t="s">
        <v>335</v>
      </c>
      <c r="D146" s="27">
        <v>1</v>
      </c>
      <c r="E146" s="53" t="s">
        <v>335</v>
      </c>
      <c r="F146" s="27">
        <v>11</v>
      </c>
      <c r="G146" s="53" t="s">
        <v>335</v>
      </c>
      <c r="H146" s="33">
        <v>0</v>
      </c>
      <c r="I146" s="27">
        <v>0</v>
      </c>
      <c r="J146" s="53" t="s">
        <v>335</v>
      </c>
      <c r="K146" s="27">
        <v>1</v>
      </c>
      <c r="L146" s="53" t="s">
        <v>335</v>
      </c>
      <c r="M146" s="33">
        <v>0</v>
      </c>
      <c r="N146" s="27">
        <v>0</v>
      </c>
      <c r="O146" s="53" t="s">
        <v>335</v>
      </c>
      <c r="P146" s="33">
        <v>0</v>
      </c>
      <c r="Q146" s="35">
        <v>13</v>
      </c>
      <c r="R146" s="54" t="s">
        <v>335</v>
      </c>
    </row>
    <row r="147" spans="1:18" x14ac:dyDescent="0.2">
      <c r="A147" s="34">
        <v>264</v>
      </c>
      <c r="B147" s="52" t="s">
        <v>53</v>
      </c>
      <c r="C147" s="53" t="s">
        <v>335</v>
      </c>
      <c r="D147" s="27">
        <v>0</v>
      </c>
      <c r="E147" s="53" t="s">
        <v>335</v>
      </c>
      <c r="F147" s="27">
        <v>12</v>
      </c>
      <c r="G147" s="53" t="s">
        <v>335</v>
      </c>
      <c r="H147" s="33">
        <v>0</v>
      </c>
      <c r="I147" s="27">
        <v>0</v>
      </c>
      <c r="J147" s="53" t="s">
        <v>335</v>
      </c>
      <c r="K147" s="27">
        <v>0</v>
      </c>
      <c r="L147" s="53" t="s">
        <v>335</v>
      </c>
      <c r="M147" s="33">
        <v>0</v>
      </c>
      <c r="N147" s="27">
        <v>0</v>
      </c>
      <c r="O147" s="53" t="s">
        <v>335</v>
      </c>
      <c r="P147" s="33">
        <v>0</v>
      </c>
      <c r="Q147" s="35">
        <v>12</v>
      </c>
      <c r="R147" s="54" t="s">
        <v>335</v>
      </c>
    </row>
    <row r="148" spans="1:18" x14ac:dyDescent="0.2">
      <c r="A148" s="34">
        <v>265</v>
      </c>
      <c r="B148" s="52" t="s">
        <v>54</v>
      </c>
      <c r="C148" s="53" t="s">
        <v>335</v>
      </c>
      <c r="D148" s="27">
        <v>1</v>
      </c>
      <c r="E148" s="53" t="s">
        <v>335</v>
      </c>
      <c r="F148" s="27">
        <v>12</v>
      </c>
      <c r="G148" s="53" t="s">
        <v>335</v>
      </c>
      <c r="H148" s="33">
        <v>0.03</v>
      </c>
      <c r="I148" s="27">
        <v>0</v>
      </c>
      <c r="J148" s="53" t="s">
        <v>335</v>
      </c>
      <c r="K148" s="27">
        <v>0.5</v>
      </c>
      <c r="L148" s="53" t="s">
        <v>335</v>
      </c>
      <c r="M148" s="33">
        <v>0</v>
      </c>
      <c r="N148" s="27">
        <v>0</v>
      </c>
      <c r="O148" s="53" t="s">
        <v>335</v>
      </c>
      <c r="P148" s="33">
        <v>0</v>
      </c>
      <c r="Q148" s="35">
        <v>13.5</v>
      </c>
      <c r="R148" s="54" t="s">
        <v>335</v>
      </c>
    </row>
    <row r="149" spans="1:18" x14ac:dyDescent="0.2">
      <c r="A149" s="34">
        <v>266</v>
      </c>
      <c r="B149" s="52" t="s">
        <v>55</v>
      </c>
      <c r="C149" s="53" t="s">
        <v>335</v>
      </c>
      <c r="D149" s="27">
        <v>0</v>
      </c>
      <c r="E149" s="53" t="s">
        <v>335</v>
      </c>
      <c r="F149" s="27">
        <v>9</v>
      </c>
      <c r="G149" s="53" t="s">
        <v>335</v>
      </c>
      <c r="H149" s="33">
        <v>0</v>
      </c>
      <c r="I149" s="27">
        <v>0</v>
      </c>
      <c r="J149" s="53" t="s">
        <v>335</v>
      </c>
      <c r="K149" s="27">
        <v>0</v>
      </c>
      <c r="L149" s="53" t="s">
        <v>335</v>
      </c>
      <c r="M149" s="33">
        <v>0</v>
      </c>
      <c r="N149" s="27">
        <v>0</v>
      </c>
      <c r="O149" s="53" t="s">
        <v>335</v>
      </c>
      <c r="P149" s="33">
        <v>0</v>
      </c>
      <c r="Q149" s="35">
        <v>9</v>
      </c>
      <c r="R149" s="54" t="s">
        <v>335</v>
      </c>
    </row>
    <row r="150" spans="1:18" x14ac:dyDescent="0.2">
      <c r="A150" s="34">
        <v>267</v>
      </c>
      <c r="B150" s="52" t="s">
        <v>56</v>
      </c>
      <c r="C150" s="53" t="s">
        <v>335</v>
      </c>
      <c r="D150" s="27">
        <v>0</v>
      </c>
      <c r="E150" s="53" t="s">
        <v>335</v>
      </c>
      <c r="F150" s="27">
        <v>33.6</v>
      </c>
      <c r="G150" s="53" t="s">
        <v>335</v>
      </c>
      <c r="H150" s="33">
        <v>4.84</v>
      </c>
      <c r="I150" s="27">
        <v>1.5</v>
      </c>
      <c r="J150" s="53" t="s">
        <v>335</v>
      </c>
      <c r="K150" s="27">
        <v>2</v>
      </c>
      <c r="L150" s="53" t="s">
        <v>335</v>
      </c>
      <c r="M150" s="33">
        <v>0</v>
      </c>
      <c r="N150" s="27">
        <v>0</v>
      </c>
      <c r="O150" s="53" t="s">
        <v>335</v>
      </c>
      <c r="P150" s="33">
        <v>0</v>
      </c>
      <c r="Q150" s="35">
        <v>37.1</v>
      </c>
      <c r="R150" s="54" t="s">
        <v>335</v>
      </c>
    </row>
    <row r="151" spans="1:18" x14ac:dyDescent="0.2">
      <c r="A151" s="34">
        <v>268</v>
      </c>
      <c r="B151" s="52" t="s">
        <v>57</v>
      </c>
      <c r="C151" s="53" t="s">
        <v>335</v>
      </c>
      <c r="D151" s="27">
        <v>0</v>
      </c>
      <c r="E151" s="53" t="s">
        <v>335</v>
      </c>
      <c r="F151" s="27">
        <v>5</v>
      </c>
      <c r="G151" s="53" t="s">
        <v>335</v>
      </c>
      <c r="H151" s="33">
        <v>0</v>
      </c>
      <c r="I151" s="27">
        <v>0</v>
      </c>
      <c r="J151" s="53" t="s">
        <v>335</v>
      </c>
      <c r="K151" s="27">
        <v>0</v>
      </c>
      <c r="L151" s="53" t="s">
        <v>335</v>
      </c>
      <c r="M151" s="33">
        <v>0</v>
      </c>
      <c r="N151" s="27">
        <v>0</v>
      </c>
      <c r="O151" s="53" t="s">
        <v>335</v>
      </c>
      <c r="P151" s="33">
        <v>0</v>
      </c>
      <c r="Q151" s="35">
        <v>5</v>
      </c>
      <c r="R151" s="54" t="s">
        <v>335</v>
      </c>
    </row>
    <row r="152" spans="1:18" x14ac:dyDescent="0.2">
      <c r="A152" s="34">
        <v>269</v>
      </c>
      <c r="B152" s="52" t="s">
        <v>58</v>
      </c>
      <c r="C152" s="53" t="s">
        <v>335</v>
      </c>
      <c r="D152" s="27">
        <v>0</v>
      </c>
      <c r="E152" s="53" t="s">
        <v>335</v>
      </c>
      <c r="F152" s="27">
        <v>15.5</v>
      </c>
      <c r="G152" s="53" t="s">
        <v>335</v>
      </c>
      <c r="H152" s="33">
        <v>0.1</v>
      </c>
      <c r="I152" s="27">
        <v>0</v>
      </c>
      <c r="J152" s="53" t="s">
        <v>335</v>
      </c>
      <c r="K152" s="27">
        <v>0</v>
      </c>
      <c r="L152" s="53" t="s">
        <v>335</v>
      </c>
      <c r="M152" s="33">
        <v>0</v>
      </c>
      <c r="N152" s="27">
        <v>0</v>
      </c>
      <c r="O152" s="53" t="s">
        <v>335</v>
      </c>
      <c r="P152" s="33">
        <v>0</v>
      </c>
      <c r="Q152" s="35">
        <v>15.5</v>
      </c>
      <c r="R152" s="54" t="s">
        <v>335</v>
      </c>
    </row>
    <row r="153" spans="1:18" x14ac:dyDescent="0.2">
      <c r="A153" s="34">
        <v>270</v>
      </c>
      <c r="B153" s="52" t="s">
        <v>59</v>
      </c>
      <c r="C153" s="53" t="s">
        <v>335</v>
      </c>
      <c r="D153" s="27">
        <v>0</v>
      </c>
      <c r="E153" s="53" t="s">
        <v>335</v>
      </c>
      <c r="F153" s="27">
        <v>27.5</v>
      </c>
      <c r="G153" s="53" t="s">
        <v>335</v>
      </c>
      <c r="H153" s="33">
        <v>0.65</v>
      </c>
      <c r="I153" s="27">
        <v>0</v>
      </c>
      <c r="J153" s="53" t="s">
        <v>335</v>
      </c>
      <c r="K153" s="27">
        <v>0</v>
      </c>
      <c r="L153" s="53" t="s">
        <v>335</v>
      </c>
      <c r="M153" s="33">
        <v>0</v>
      </c>
      <c r="N153" s="27">
        <v>0</v>
      </c>
      <c r="O153" s="53" t="s">
        <v>335</v>
      </c>
      <c r="P153" s="33">
        <v>0</v>
      </c>
      <c r="Q153" s="35">
        <v>27.5</v>
      </c>
      <c r="R153" s="54" t="s">
        <v>335</v>
      </c>
    </row>
    <row r="154" spans="1:18" x14ac:dyDescent="0.2">
      <c r="A154" s="34">
        <v>271</v>
      </c>
      <c r="B154" s="52" t="s">
        <v>60</v>
      </c>
      <c r="C154" s="53" t="s">
        <v>335</v>
      </c>
      <c r="D154" s="27">
        <v>3</v>
      </c>
      <c r="E154" s="53" t="s">
        <v>335</v>
      </c>
      <c r="F154" s="27">
        <v>45</v>
      </c>
      <c r="G154" s="53" t="s">
        <v>335</v>
      </c>
      <c r="H154" s="33">
        <v>5</v>
      </c>
      <c r="I154" s="27">
        <v>0</v>
      </c>
      <c r="J154" s="53" t="s">
        <v>335</v>
      </c>
      <c r="K154" s="27">
        <v>4</v>
      </c>
      <c r="L154" s="53" t="s">
        <v>335</v>
      </c>
      <c r="M154" s="33">
        <v>0</v>
      </c>
      <c r="N154" s="27">
        <v>0</v>
      </c>
      <c r="O154" s="53" t="s">
        <v>335</v>
      </c>
      <c r="P154" s="33">
        <v>0</v>
      </c>
      <c r="Q154" s="35">
        <v>52</v>
      </c>
      <c r="R154" s="54" t="s">
        <v>335</v>
      </c>
    </row>
    <row r="155" spans="1:18" x14ac:dyDescent="0.2">
      <c r="A155" s="34">
        <v>272</v>
      </c>
      <c r="B155" s="52" t="s">
        <v>61</v>
      </c>
      <c r="C155" s="53" t="s">
        <v>335</v>
      </c>
      <c r="D155" s="27">
        <v>4</v>
      </c>
      <c r="E155" s="53" t="s">
        <v>335</v>
      </c>
      <c r="F155" s="27">
        <v>112.39</v>
      </c>
      <c r="G155" s="53" t="s">
        <v>335</v>
      </c>
      <c r="H155" s="33">
        <v>6.94</v>
      </c>
      <c r="I155" s="27">
        <v>3.76</v>
      </c>
      <c r="J155" s="53" t="s">
        <v>335</v>
      </c>
      <c r="K155" s="27">
        <v>11</v>
      </c>
      <c r="L155" s="53" t="s">
        <v>335</v>
      </c>
      <c r="M155" s="33">
        <v>0</v>
      </c>
      <c r="N155" s="27">
        <v>0</v>
      </c>
      <c r="O155" s="53" t="s">
        <v>335</v>
      </c>
      <c r="P155" s="33">
        <v>0</v>
      </c>
      <c r="Q155" s="35">
        <v>131.15</v>
      </c>
      <c r="R155" s="54" t="s">
        <v>335</v>
      </c>
    </row>
    <row r="156" spans="1:18" x14ac:dyDescent="0.2">
      <c r="A156" s="34">
        <v>273</v>
      </c>
      <c r="B156" s="52" t="s">
        <v>62</v>
      </c>
      <c r="C156" s="53" t="s">
        <v>335</v>
      </c>
      <c r="D156" s="27">
        <v>0</v>
      </c>
      <c r="E156" s="53" t="s">
        <v>335</v>
      </c>
      <c r="F156" s="27">
        <v>3.95</v>
      </c>
      <c r="G156" s="53" t="s">
        <v>335</v>
      </c>
      <c r="H156" s="33">
        <v>0</v>
      </c>
      <c r="I156" s="27">
        <v>0</v>
      </c>
      <c r="J156" s="53" t="s">
        <v>335</v>
      </c>
      <c r="K156" s="27">
        <v>0</v>
      </c>
      <c r="L156" s="53" t="s">
        <v>335</v>
      </c>
      <c r="M156" s="33">
        <v>0</v>
      </c>
      <c r="N156" s="27">
        <v>0</v>
      </c>
      <c r="O156" s="53" t="s">
        <v>335</v>
      </c>
      <c r="P156" s="33">
        <v>0</v>
      </c>
      <c r="Q156" s="35">
        <v>3.95</v>
      </c>
      <c r="R156" s="54" t="s">
        <v>335</v>
      </c>
    </row>
    <row r="157" spans="1:18" x14ac:dyDescent="0.2">
      <c r="A157" s="34">
        <v>274</v>
      </c>
      <c r="B157" s="52" t="s">
        <v>63</v>
      </c>
      <c r="C157" s="53" t="s">
        <v>335</v>
      </c>
      <c r="D157" s="27">
        <v>0</v>
      </c>
      <c r="E157" s="53" t="s">
        <v>335</v>
      </c>
      <c r="F157" s="27">
        <v>0</v>
      </c>
      <c r="G157" s="53" t="s">
        <v>335</v>
      </c>
      <c r="H157" s="33">
        <v>0</v>
      </c>
      <c r="I157" s="27">
        <v>0</v>
      </c>
      <c r="J157" s="53" t="s">
        <v>335</v>
      </c>
      <c r="K157" s="27">
        <v>0</v>
      </c>
      <c r="L157" s="53" t="s">
        <v>335</v>
      </c>
      <c r="M157" s="33">
        <v>0</v>
      </c>
      <c r="N157" s="27">
        <v>0</v>
      </c>
      <c r="O157" s="53" t="s">
        <v>335</v>
      </c>
      <c r="P157" s="33">
        <v>0</v>
      </c>
      <c r="Q157" s="35">
        <v>0</v>
      </c>
      <c r="R157" s="54" t="s">
        <v>335</v>
      </c>
    </row>
    <row r="158" spans="1:18" x14ac:dyDescent="0.2">
      <c r="A158" s="34">
        <v>275</v>
      </c>
      <c r="B158" s="52" t="s">
        <v>19</v>
      </c>
      <c r="C158" s="53" t="s">
        <v>335</v>
      </c>
      <c r="D158" s="27">
        <v>1</v>
      </c>
      <c r="E158" s="53" t="s">
        <v>335</v>
      </c>
      <c r="F158" s="27">
        <v>4</v>
      </c>
      <c r="G158" s="53" t="s">
        <v>335</v>
      </c>
      <c r="H158" s="33">
        <v>0</v>
      </c>
      <c r="I158" s="27">
        <v>0</v>
      </c>
      <c r="J158" s="53" t="s">
        <v>335</v>
      </c>
      <c r="K158" s="27">
        <v>0</v>
      </c>
      <c r="L158" s="53" t="s">
        <v>335</v>
      </c>
      <c r="M158" s="33">
        <v>0</v>
      </c>
      <c r="N158" s="27">
        <v>0</v>
      </c>
      <c r="O158" s="53" t="s">
        <v>335</v>
      </c>
      <c r="P158" s="33">
        <v>0</v>
      </c>
      <c r="Q158" s="35">
        <v>5</v>
      </c>
      <c r="R158" s="54" t="s">
        <v>335</v>
      </c>
    </row>
    <row r="159" spans="1:18" x14ac:dyDescent="0.2">
      <c r="A159" s="34">
        <v>276</v>
      </c>
      <c r="B159" s="52" t="s">
        <v>64</v>
      </c>
      <c r="C159" s="53" t="s">
        <v>335</v>
      </c>
      <c r="D159" s="27">
        <v>0</v>
      </c>
      <c r="E159" s="53" t="s">
        <v>335</v>
      </c>
      <c r="F159" s="27">
        <v>10</v>
      </c>
      <c r="G159" s="53" t="s">
        <v>335</v>
      </c>
      <c r="H159" s="33">
        <v>0</v>
      </c>
      <c r="I159" s="27">
        <v>0</v>
      </c>
      <c r="J159" s="53" t="s">
        <v>335</v>
      </c>
      <c r="K159" s="27">
        <v>0</v>
      </c>
      <c r="L159" s="53" t="s">
        <v>335</v>
      </c>
      <c r="M159" s="33">
        <v>0</v>
      </c>
      <c r="N159" s="27">
        <v>0</v>
      </c>
      <c r="O159" s="53" t="s">
        <v>335</v>
      </c>
      <c r="P159" s="33">
        <v>0</v>
      </c>
      <c r="Q159" s="35">
        <v>10</v>
      </c>
      <c r="R159" s="54" t="s">
        <v>335</v>
      </c>
    </row>
    <row r="160" spans="1:18" x14ac:dyDescent="0.2">
      <c r="A160" s="34">
        <v>277</v>
      </c>
      <c r="B160" s="52" t="s">
        <v>159</v>
      </c>
      <c r="C160" s="53" t="s">
        <v>335</v>
      </c>
      <c r="D160" s="27">
        <v>1</v>
      </c>
      <c r="E160" s="53" t="s">
        <v>335</v>
      </c>
      <c r="F160" s="27">
        <v>12</v>
      </c>
      <c r="G160" s="53" t="s">
        <v>335</v>
      </c>
      <c r="H160" s="33">
        <v>0.08</v>
      </c>
      <c r="I160" s="27">
        <v>0</v>
      </c>
      <c r="J160" s="53" t="s">
        <v>335</v>
      </c>
      <c r="K160" s="27">
        <v>0.28000000000000003</v>
      </c>
      <c r="L160" s="53" t="s">
        <v>335</v>
      </c>
      <c r="M160" s="33">
        <v>0</v>
      </c>
      <c r="N160" s="27">
        <v>0</v>
      </c>
      <c r="O160" s="53" t="s">
        <v>335</v>
      </c>
      <c r="P160" s="33">
        <v>0</v>
      </c>
      <c r="Q160" s="35">
        <v>13.28</v>
      </c>
      <c r="R160" s="54" t="s">
        <v>335</v>
      </c>
    </row>
    <row r="161" spans="1:18" ht="13.5" thickBot="1" x14ac:dyDescent="0.25">
      <c r="A161" s="34">
        <v>278</v>
      </c>
      <c r="B161" s="52" t="s">
        <v>359</v>
      </c>
      <c r="C161" s="53" t="s">
        <v>335</v>
      </c>
      <c r="D161" s="27">
        <v>1</v>
      </c>
      <c r="E161" s="53" t="s">
        <v>335</v>
      </c>
      <c r="F161" s="27">
        <v>5.75</v>
      </c>
      <c r="G161" s="53" t="s">
        <v>335</v>
      </c>
      <c r="H161" s="33">
        <v>0.26</v>
      </c>
      <c r="I161" s="27">
        <v>0</v>
      </c>
      <c r="J161" s="53" t="s">
        <v>335</v>
      </c>
      <c r="K161" s="27">
        <v>0</v>
      </c>
      <c r="L161" s="53" t="s">
        <v>335</v>
      </c>
      <c r="M161" s="33">
        <v>0</v>
      </c>
      <c r="N161" s="27">
        <v>0</v>
      </c>
      <c r="O161" s="53" t="s">
        <v>335</v>
      </c>
      <c r="P161" s="33">
        <v>0</v>
      </c>
      <c r="Q161" s="35">
        <v>6.75</v>
      </c>
      <c r="R161" s="54" t="s">
        <v>335</v>
      </c>
    </row>
    <row r="162" spans="1:18" ht="15" customHeight="1" thickBot="1" x14ac:dyDescent="0.25">
      <c r="A162" s="41" t="s">
        <v>383</v>
      </c>
      <c r="B162" s="40" t="s">
        <v>185</v>
      </c>
      <c r="C162" s="42" t="s">
        <v>383</v>
      </c>
      <c r="D162" s="42" t="s">
        <v>383</v>
      </c>
      <c r="E162" s="42" t="s">
        <v>383</v>
      </c>
      <c r="F162" s="42" t="s">
        <v>383</v>
      </c>
      <c r="G162" s="42" t="s">
        <v>383</v>
      </c>
      <c r="H162" s="42" t="s">
        <v>383</v>
      </c>
      <c r="I162" s="42" t="s">
        <v>383</v>
      </c>
      <c r="J162" s="42" t="s">
        <v>383</v>
      </c>
      <c r="K162" s="42" t="s">
        <v>383</v>
      </c>
      <c r="L162" s="42" t="s">
        <v>383</v>
      </c>
      <c r="M162" s="42" t="s">
        <v>383</v>
      </c>
      <c r="N162" s="42" t="s">
        <v>383</v>
      </c>
      <c r="O162" s="42" t="s">
        <v>383</v>
      </c>
      <c r="P162" s="42" t="s">
        <v>383</v>
      </c>
      <c r="Q162" s="42" t="s">
        <v>383</v>
      </c>
      <c r="R162" s="43" t="s">
        <v>383</v>
      </c>
    </row>
    <row r="163" spans="1:18" x14ac:dyDescent="0.2">
      <c r="A163" s="34">
        <v>280</v>
      </c>
      <c r="B163" s="52" t="s">
        <v>65</v>
      </c>
      <c r="C163" s="53" t="s">
        <v>335</v>
      </c>
      <c r="D163" s="27">
        <v>0</v>
      </c>
      <c r="E163" s="53" t="s">
        <v>335</v>
      </c>
      <c r="F163" s="27">
        <v>18</v>
      </c>
      <c r="G163" s="53" t="s">
        <v>335</v>
      </c>
      <c r="H163" s="33">
        <v>0</v>
      </c>
      <c r="I163" s="27">
        <v>18</v>
      </c>
      <c r="J163" s="53" t="s">
        <v>335</v>
      </c>
      <c r="K163" s="27">
        <v>0</v>
      </c>
      <c r="L163" s="53" t="s">
        <v>335</v>
      </c>
      <c r="M163" s="33">
        <v>0</v>
      </c>
      <c r="N163" s="27">
        <v>0</v>
      </c>
      <c r="O163" s="53" t="s">
        <v>335</v>
      </c>
      <c r="P163" s="33">
        <v>0</v>
      </c>
      <c r="Q163" s="35">
        <v>36</v>
      </c>
      <c r="R163" s="54" t="s">
        <v>335</v>
      </c>
    </row>
    <row r="164" spans="1:18" x14ac:dyDescent="0.2">
      <c r="A164" s="34">
        <v>281</v>
      </c>
      <c r="B164" s="52" t="s">
        <v>397</v>
      </c>
      <c r="C164" s="53" t="s">
        <v>335</v>
      </c>
      <c r="D164" s="27">
        <v>0</v>
      </c>
      <c r="E164" s="53" t="s">
        <v>335</v>
      </c>
      <c r="F164" s="27">
        <v>4.3900000000000006</v>
      </c>
      <c r="G164" s="53" t="s">
        <v>335</v>
      </c>
      <c r="H164" s="33">
        <v>0.89</v>
      </c>
      <c r="I164" s="27">
        <v>5</v>
      </c>
      <c r="J164" s="53" t="s">
        <v>335</v>
      </c>
      <c r="K164" s="27">
        <v>0</v>
      </c>
      <c r="L164" s="53" t="s">
        <v>335</v>
      </c>
      <c r="M164" s="33">
        <v>0</v>
      </c>
      <c r="N164" s="27">
        <v>0</v>
      </c>
      <c r="O164" s="53" t="s">
        <v>335</v>
      </c>
      <c r="P164" s="33">
        <v>0</v>
      </c>
      <c r="Q164" s="35">
        <v>9.39</v>
      </c>
      <c r="R164" s="54" t="s">
        <v>335</v>
      </c>
    </row>
    <row r="165" spans="1:18" x14ac:dyDescent="0.2">
      <c r="A165" s="34">
        <v>282</v>
      </c>
      <c r="B165" s="52" t="s">
        <v>66</v>
      </c>
      <c r="C165" s="53" t="s">
        <v>335</v>
      </c>
      <c r="D165" s="27">
        <v>1</v>
      </c>
      <c r="E165" s="53" t="s">
        <v>335</v>
      </c>
      <c r="F165" s="27">
        <v>46.150000000000006</v>
      </c>
      <c r="G165" s="53" t="s">
        <v>335</v>
      </c>
      <c r="H165" s="33">
        <v>0.82000000000000006</v>
      </c>
      <c r="I165" s="27">
        <v>58.51</v>
      </c>
      <c r="J165" s="53" t="s">
        <v>335</v>
      </c>
      <c r="K165" s="27">
        <v>0</v>
      </c>
      <c r="L165" s="53" t="s">
        <v>335</v>
      </c>
      <c r="M165" s="33">
        <v>0</v>
      </c>
      <c r="N165" s="27">
        <v>0</v>
      </c>
      <c r="O165" s="53" t="s">
        <v>335</v>
      </c>
      <c r="P165" s="33">
        <v>0</v>
      </c>
      <c r="Q165" s="35">
        <v>105.66</v>
      </c>
      <c r="R165" s="54" t="s">
        <v>335</v>
      </c>
    </row>
    <row r="166" spans="1:18" x14ac:dyDescent="0.2">
      <c r="A166" s="34">
        <v>283</v>
      </c>
      <c r="B166" s="52" t="s">
        <v>67</v>
      </c>
      <c r="C166" s="53" t="s">
        <v>335</v>
      </c>
      <c r="D166" s="27">
        <v>0</v>
      </c>
      <c r="E166" s="53" t="s">
        <v>335</v>
      </c>
      <c r="F166" s="27">
        <v>10</v>
      </c>
      <c r="G166" s="53" t="s">
        <v>335</v>
      </c>
      <c r="H166" s="33">
        <v>3</v>
      </c>
      <c r="I166" s="27">
        <v>15</v>
      </c>
      <c r="J166" s="53" t="s">
        <v>335</v>
      </c>
      <c r="K166" s="27">
        <v>0</v>
      </c>
      <c r="L166" s="53" t="s">
        <v>335</v>
      </c>
      <c r="M166" s="33">
        <v>0</v>
      </c>
      <c r="N166" s="27">
        <v>0</v>
      </c>
      <c r="O166" s="53" t="s">
        <v>335</v>
      </c>
      <c r="P166" s="33">
        <v>0</v>
      </c>
      <c r="Q166" s="35">
        <v>25</v>
      </c>
      <c r="R166" s="54" t="s">
        <v>335</v>
      </c>
    </row>
    <row r="167" spans="1:18" x14ac:dyDescent="0.2">
      <c r="A167" s="34">
        <v>284</v>
      </c>
      <c r="B167" s="52" t="s">
        <v>118</v>
      </c>
      <c r="C167" s="53" t="s">
        <v>335</v>
      </c>
      <c r="D167" s="27">
        <v>1.9999999999999998</v>
      </c>
      <c r="E167" s="53" t="s">
        <v>335</v>
      </c>
      <c r="F167" s="27">
        <v>28.750000000000004</v>
      </c>
      <c r="G167" s="53" t="s">
        <v>335</v>
      </c>
      <c r="H167" s="33">
        <v>1.94</v>
      </c>
      <c r="I167" s="27">
        <v>24.119999999999997</v>
      </c>
      <c r="J167" s="53" t="s">
        <v>335</v>
      </c>
      <c r="K167" s="27">
        <v>3</v>
      </c>
      <c r="L167" s="53" t="s">
        <v>335</v>
      </c>
      <c r="M167" s="33">
        <v>0</v>
      </c>
      <c r="N167" s="27">
        <v>0</v>
      </c>
      <c r="O167" s="53" t="s">
        <v>335</v>
      </c>
      <c r="P167" s="33">
        <v>0</v>
      </c>
      <c r="Q167" s="35">
        <v>57.870000000000005</v>
      </c>
      <c r="R167" s="54" t="s">
        <v>335</v>
      </c>
    </row>
    <row r="168" spans="1:18" x14ac:dyDescent="0.2">
      <c r="A168" s="34">
        <v>285</v>
      </c>
      <c r="B168" s="52" t="s">
        <v>40</v>
      </c>
      <c r="C168" s="53" t="s">
        <v>335</v>
      </c>
      <c r="D168" s="27">
        <v>0</v>
      </c>
      <c r="E168" s="53" t="s">
        <v>335</v>
      </c>
      <c r="F168" s="27">
        <v>39</v>
      </c>
      <c r="G168" s="53" t="s">
        <v>335</v>
      </c>
      <c r="H168" s="33">
        <v>0</v>
      </c>
      <c r="I168" s="27">
        <v>84</v>
      </c>
      <c r="J168" s="53" t="s">
        <v>335</v>
      </c>
      <c r="K168" s="27">
        <v>0</v>
      </c>
      <c r="L168" s="53" t="s">
        <v>335</v>
      </c>
      <c r="M168" s="33">
        <v>0</v>
      </c>
      <c r="N168" s="27">
        <v>0</v>
      </c>
      <c r="O168" s="53" t="s">
        <v>335</v>
      </c>
      <c r="P168" s="33">
        <v>0</v>
      </c>
      <c r="Q168" s="35">
        <v>123</v>
      </c>
      <c r="R168" s="54" t="s">
        <v>335</v>
      </c>
    </row>
    <row r="169" spans="1:18" x14ac:dyDescent="0.2">
      <c r="A169" s="34">
        <v>286</v>
      </c>
      <c r="B169" s="52" t="s">
        <v>119</v>
      </c>
      <c r="C169" s="53" t="s">
        <v>335</v>
      </c>
      <c r="D169" s="27">
        <v>4.3</v>
      </c>
      <c r="E169" s="53" t="s">
        <v>335</v>
      </c>
      <c r="F169" s="27">
        <v>107</v>
      </c>
      <c r="G169" s="53" t="s">
        <v>335</v>
      </c>
      <c r="H169" s="33">
        <v>0.37</v>
      </c>
      <c r="I169" s="27">
        <v>35</v>
      </c>
      <c r="J169" s="53" t="s">
        <v>335</v>
      </c>
      <c r="K169" s="27">
        <v>0</v>
      </c>
      <c r="L169" s="53" t="s">
        <v>335</v>
      </c>
      <c r="M169" s="33">
        <v>0</v>
      </c>
      <c r="N169" s="27">
        <v>1</v>
      </c>
      <c r="O169" s="53" t="s">
        <v>335</v>
      </c>
      <c r="P169" s="33">
        <v>0</v>
      </c>
      <c r="Q169" s="35">
        <v>147.30000000000001</v>
      </c>
      <c r="R169" s="54" t="s">
        <v>335</v>
      </c>
    </row>
    <row r="170" spans="1:18" x14ac:dyDescent="0.2">
      <c r="A170" s="34">
        <v>287</v>
      </c>
      <c r="B170" s="52" t="s">
        <v>120</v>
      </c>
      <c r="C170" s="53" t="s">
        <v>335</v>
      </c>
      <c r="D170" s="27">
        <v>0</v>
      </c>
      <c r="E170" s="53" t="s">
        <v>335</v>
      </c>
      <c r="F170" s="27">
        <v>64.2</v>
      </c>
      <c r="G170" s="53" t="s">
        <v>335</v>
      </c>
      <c r="H170" s="33">
        <v>10.26</v>
      </c>
      <c r="I170" s="27">
        <v>122</v>
      </c>
      <c r="J170" s="53" t="s">
        <v>335</v>
      </c>
      <c r="K170" s="27">
        <v>0</v>
      </c>
      <c r="L170" s="53" t="s">
        <v>335</v>
      </c>
      <c r="M170" s="33">
        <v>0</v>
      </c>
      <c r="N170" s="27">
        <v>0</v>
      </c>
      <c r="O170" s="53" t="s">
        <v>335</v>
      </c>
      <c r="P170" s="33">
        <v>0</v>
      </c>
      <c r="Q170" s="35">
        <v>186.2</v>
      </c>
      <c r="R170" s="54" t="s">
        <v>335</v>
      </c>
    </row>
    <row r="171" spans="1:18" x14ac:dyDescent="0.2">
      <c r="A171" s="34">
        <v>288</v>
      </c>
      <c r="B171" s="52" t="s">
        <v>121</v>
      </c>
      <c r="C171" s="53" t="s">
        <v>335</v>
      </c>
      <c r="D171" s="27">
        <v>26</v>
      </c>
      <c r="E171" s="53" t="s">
        <v>335</v>
      </c>
      <c r="F171" s="27">
        <v>243</v>
      </c>
      <c r="G171" s="53" t="s">
        <v>335</v>
      </c>
      <c r="H171" s="33">
        <v>0</v>
      </c>
      <c r="I171" s="27">
        <v>411</v>
      </c>
      <c r="J171" s="53" t="s">
        <v>335</v>
      </c>
      <c r="K171" s="27">
        <v>0</v>
      </c>
      <c r="L171" s="53" t="s">
        <v>335</v>
      </c>
      <c r="M171" s="33">
        <v>0</v>
      </c>
      <c r="N171" s="27">
        <v>10</v>
      </c>
      <c r="O171" s="53" t="s">
        <v>335</v>
      </c>
      <c r="P171" s="33">
        <v>0</v>
      </c>
      <c r="Q171" s="35">
        <v>690</v>
      </c>
      <c r="R171" s="54" t="s">
        <v>335</v>
      </c>
    </row>
    <row r="172" spans="1:18" x14ac:dyDescent="0.2">
      <c r="A172" s="34">
        <v>290</v>
      </c>
      <c r="B172" s="52" t="s">
        <v>122</v>
      </c>
      <c r="C172" s="53" t="s">
        <v>335</v>
      </c>
      <c r="D172" s="27">
        <v>5.95</v>
      </c>
      <c r="E172" s="53" t="s">
        <v>335</v>
      </c>
      <c r="F172" s="27">
        <v>200.60999999999999</v>
      </c>
      <c r="G172" s="53" t="s">
        <v>335</v>
      </c>
      <c r="H172" s="33">
        <v>14.42</v>
      </c>
      <c r="I172" s="27">
        <v>244.21</v>
      </c>
      <c r="J172" s="53" t="s">
        <v>335</v>
      </c>
      <c r="K172" s="27">
        <v>3.7699999999999996</v>
      </c>
      <c r="L172" s="53" t="s">
        <v>335</v>
      </c>
      <c r="M172" s="33">
        <v>0</v>
      </c>
      <c r="N172" s="27">
        <v>0</v>
      </c>
      <c r="O172" s="53" t="s">
        <v>335</v>
      </c>
      <c r="P172" s="33">
        <v>0</v>
      </c>
      <c r="Q172" s="35">
        <v>454.54</v>
      </c>
      <c r="R172" s="54" t="s">
        <v>335</v>
      </c>
    </row>
    <row r="173" spans="1:18" x14ac:dyDescent="0.2">
      <c r="A173" s="34">
        <v>292</v>
      </c>
      <c r="B173" s="52" t="s">
        <v>123</v>
      </c>
      <c r="C173" s="53" t="s">
        <v>335</v>
      </c>
      <c r="D173" s="27">
        <v>0</v>
      </c>
      <c r="E173" s="53" t="s">
        <v>335</v>
      </c>
      <c r="F173" s="27">
        <v>9</v>
      </c>
      <c r="G173" s="53" t="s">
        <v>335</v>
      </c>
      <c r="H173" s="33">
        <v>0</v>
      </c>
      <c r="I173" s="27">
        <v>17</v>
      </c>
      <c r="J173" s="53" t="s">
        <v>335</v>
      </c>
      <c r="K173" s="27">
        <v>0</v>
      </c>
      <c r="L173" s="53" t="s">
        <v>335</v>
      </c>
      <c r="M173" s="33">
        <v>0</v>
      </c>
      <c r="N173" s="27">
        <v>0</v>
      </c>
      <c r="O173" s="53" t="s">
        <v>335</v>
      </c>
      <c r="P173" s="33">
        <v>0</v>
      </c>
      <c r="Q173" s="35">
        <v>26</v>
      </c>
      <c r="R173" s="54" t="s">
        <v>335</v>
      </c>
    </row>
    <row r="174" spans="1:18" ht="13.5" thickBot="1" x14ac:dyDescent="0.25">
      <c r="A174" s="34">
        <v>299</v>
      </c>
      <c r="B174" s="52" t="s">
        <v>124</v>
      </c>
      <c r="C174" s="53" t="s">
        <v>335</v>
      </c>
      <c r="D174" s="27">
        <v>0</v>
      </c>
      <c r="E174" s="53" t="s">
        <v>335</v>
      </c>
      <c r="F174" s="27">
        <v>36</v>
      </c>
      <c r="G174" s="53" t="s">
        <v>335</v>
      </c>
      <c r="H174" s="33">
        <v>0</v>
      </c>
      <c r="I174" s="27">
        <v>140</v>
      </c>
      <c r="J174" s="53" t="s">
        <v>335</v>
      </c>
      <c r="K174" s="27">
        <v>0</v>
      </c>
      <c r="L174" s="53" t="s">
        <v>335</v>
      </c>
      <c r="M174" s="33">
        <v>0</v>
      </c>
      <c r="N174" s="27">
        <v>2.25</v>
      </c>
      <c r="O174" s="53" t="s">
        <v>335</v>
      </c>
      <c r="P174" s="33">
        <v>0</v>
      </c>
      <c r="Q174" s="35">
        <v>178.25</v>
      </c>
      <c r="R174" s="54" t="s">
        <v>335</v>
      </c>
    </row>
    <row r="175" spans="1:18" ht="15.75" customHeight="1" thickBot="1" x14ac:dyDescent="0.25">
      <c r="A175" s="41" t="s">
        <v>383</v>
      </c>
      <c r="B175" s="40" t="s">
        <v>158</v>
      </c>
      <c r="C175" s="42" t="s">
        <v>383</v>
      </c>
      <c r="D175" s="42" t="s">
        <v>383</v>
      </c>
      <c r="E175" s="42" t="s">
        <v>383</v>
      </c>
      <c r="F175" s="42" t="s">
        <v>383</v>
      </c>
      <c r="G175" s="42" t="s">
        <v>383</v>
      </c>
      <c r="H175" s="42" t="s">
        <v>383</v>
      </c>
      <c r="I175" s="42" t="s">
        <v>383</v>
      </c>
      <c r="J175" s="42" t="s">
        <v>383</v>
      </c>
      <c r="K175" s="42" t="s">
        <v>383</v>
      </c>
      <c r="L175" s="42" t="s">
        <v>383</v>
      </c>
      <c r="M175" s="42" t="s">
        <v>383</v>
      </c>
      <c r="N175" s="42" t="s">
        <v>383</v>
      </c>
      <c r="O175" s="42" t="s">
        <v>383</v>
      </c>
      <c r="P175" s="42" t="s">
        <v>383</v>
      </c>
      <c r="Q175" s="42" t="s">
        <v>383</v>
      </c>
      <c r="R175" s="43" t="s">
        <v>383</v>
      </c>
    </row>
    <row r="176" spans="1:18" x14ac:dyDescent="0.2">
      <c r="A176" s="34">
        <v>301</v>
      </c>
      <c r="B176" s="52" t="s">
        <v>125</v>
      </c>
      <c r="C176" s="53" t="s">
        <v>335</v>
      </c>
      <c r="D176" s="27">
        <v>2</v>
      </c>
      <c r="E176" s="53" t="s">
        <v>335</v>
      </c>
      <c r="F176" s="27">
        <v>11.1</v>
      </c>
      <c r="G176" s="53" t="s">
        <v>335</v>
      </c>
      <c r="H176" s="33">
        <v>1</v>
      </c>
      <c r="I176" s="27">
        <v>2.9</v>
      </c>
      <c r="J176" s="53" t="s">
        <v>335</v>
      </c>
      <c r="K176" s="27">
        <v>0</v>
      </c>
      <c r="L176" s="53" t="s">
        <v>335</v>
      </c>
      <c r="M176" s="33">
        <v>0</v>
      </c>
      <c r="N176" s="27">
        <v>0</v>
      </c>
      <c r="O176" s="53" t="s">
        <v>335</v>
      </c>
      <c r="P176" s="33">
        <v>0</v>
      </c>
      <c r="Q176" s="35">
        <v>16</v>
      </c>
      <c r="R176" s="54" t="s">
        <v>335</v>
      </c>
    </row>
    <row r="177" spans="1:18" x14ac:dyDescent="0.2">
      <c r="A177" s="34">
        <v>302</v>
      </c>
      <c r="B177" s="52" t="s">
        <v>189</v>
      </c>
      <c r="C177" s="53" t="s">
        <v>335</v>
      </c>
      <c r="D177" s="27">
        <v>1</v>
      </c>
      <c r="E177" s="53" t="s">
        <v>335</v>
      </c>
      <c r="F177" s="27">
        <v>9</v>
      </c>
      <c r="G177" s="53" t="s">
        <v>335</v>
      </c>
      <c r="H177" s="33">
        <v>0.8</v>
      </c>
      <c r="I177" s="27">
        <v>0.1</v>
      </c>
      <c r="J177" s="53" t="s">
        <v>335</v>
      </c>
      <c r="K177" s="27">
        <v>0</v>
      </c>
      <c r="L177" s="53" t="s">
        <v>335</v>
      </c>
      <c r="M177" s="33">
        <v>0</v>
      </c>
      <c r="N177" s="27">
        <v>7.0000000000000007E-2</v>
      </c>
      <c r="O177" s="53" t="s">
        <v>335</v>
      </c>
      <c r="P177" s="33">
        <v>0</v>
      </c>
      <c r="Q177" s="35">
        <v>10.17</v>
      </c>
      <c r="R177" s="54" t="s">
        <v>335</v>
      </c>
    </row>
    <row r="178" spans="1:18" x14ac:dyDescent="0.2">
      <c r="A178" s="34">
        <v>304</v>
      </c>
      <c r="B178" s="52" t="s">
        <v>126</v>
      </c>
      <c r="C178" s="53" t="s">
        <v>335</v>
      </c>
      <c r="D178" s="27">
        <v>4</v>
      </c>
      <c r="E178" s="53" t="s">
        <v>335</v>
      </c>
      <c r="F178" s="27">
        <v>31</v>
      </c>
      <c r="G178" s="53" t="s">
        <v>335</v>
      </c>
      <c r="H178" s="33">
        <v>1.44</v>
      </c>
      <c r="I178" s="27">
        <v>4.5</v>
      </c>
      <c r="J178" s="53" t="s">
        <v>335</v>
      </c>
      <c r="K178" s="27">
        <v>1</v>
      </c>
      <c r="L178" s="53" t="s">
        <v>335</v>
      </c>
      <c r="M178" s="33">
        <v>0</v>
      </c>
      <c r="N178" s="27">
        <v>11.5</v>
      </c>
      <c r="O178" s="53" t="s">
        <v>335</v>
      </c>
      <c r="P178" s="33">
        <v>0</v>
      </c>
      <c r="Q178" s="35">
        <v>52</v>
      </c>
      <c r="R178" s="54" t="s">
        <v>335</v>
      </c>
    </row>
    <row r="179" spans="1:18" x14ac:dyDescent="0.2">
      <c r="A179" s="34">
        <v>306</v>
      </c>
      <c r="B179" s="52" t="s">
        <v>127</v>
      </c>
      <c r="C179" s="53" t="s">
        <v>335</v>
      </c>
      <c r="D179" s="27">
        <v>3</v>
      </c>
      <c r="E179" s="53" t="s">
        <v>335</v>
      </c>
      <c r="F179" s="27">
        <v>24.24</v>
      </c>
      <c r="G179" s="53" t="s">
        <v>335</v>
      </c>
      <c r="H179" s="33">
        <v>0.8</v>
      </c>
      <c r="I179" s="27">
        <v>0</v>
      </c>
      <c r="J179" s="53" t="s">
        <v>335</v>
      </c>
      <c r="K179" s="27">
        <v>0</v>
      </c>
      <c r="L179" s="53" t="s">
        <v>335</v>
      </c>
      <c r="M179" s="33">
        <v>0</v>
      </c>
      <c r="N179" s="27">
        <v>12.56</v>
      </c>
      <c r="O179" s="53" t="s">
        <v>335</v>
      </c>
      <c r="P179" s="33">
        <v>0</v>
      </c>
      <c r="Q179" s="35">
        <v>39.799999999999997</v>
      </c>
      <c r="R179" s="54" t="s">
        <v>335</v>
      </c>
    </row>
    <row r="180" spans="1:18" x14ac:dyDescent="0.2">
      <c r="A180" s="34">
        <v>307</v>
      </c>
      <c r="B180" s="52" t="s">
        <v>128</v>
      </c>
      <c r="C180" s="53" t="s">
        <v>335</v>
      </c>
      <c r="D180" s="27">
        <v>3</v>
      </c>
      <c r="E180" s="53" t="s">
        <v>335</v>
      </c>
      <c r="F180" s="27">
        <v>26</v>
      </c>
      <c r="G180" s="53" t="s">
        <v>335</v>
      </c>
      <c r="H180" s="33">
        <v>2</v>
      </c>
      <c r="I180" s="27">
        <v>0</v>
      </c>
      <c r="J180" s="53" t="s">
        <v>335</v>
      </c>
      <c r="K180" s="27">
        <v>0</v>
      </c>
      <c r="L180" s="53" t="s">
        <v>335</v>
      </c>
      <c r="M180" s="33">
        <v>0</v>
      </c>
      <c r="N180" s="27">
        <v>6.5</v>
      </c>
      <c r="O180" s="53" t="s">
        <v>335</v>
      </c>
      <c r="P180" s="33">
        <v>0</v>
      </c>
      <c r="Q180" s="35">
        <v>35.5</v>
      </c>
      <c r="R180" s="54" t="s">
        <v>335</v>
      </c>
    </row>
    <row r="181" spans="1:18" x14ac:dyDescent="0.2">
      <c r="A181" s="34">
        <v>308</v>
      </c>
      <c r="B181" s="52" t="s">
        <v>154</v>
      </c>
      <c r="C181" s="53" t="s">
        <v>335</v>
      </c>
      <c r="D181" s="27">
        <v>0</v>
      </c>
      <c r="E181" s="53" t="s">
        <v>335</v>
      </c>
      <c r="F181" s="27">
        <v>0</v>
      </c>
      <c r="G181" s="53" t="s">
        <v>335</v>
      </c>
      <c r="H181" s="33">
        <v>0</v>
      </c>
      <c r="I181" s="27">
        <v>0</v>
      </c>
      <c r="J181" s="53" t="s">
        <v>335</v>
      </c>
      <c r="K181" s="27">
        <v>0</v>
      </c>
      <c r="L181" s="53" t="s">
        <v>335</v>
      </c>
      <c r="M181" s="33">
        <v>0</v>
      </c>
      <c r="N181" s="27">
        <v>0</v>
      </c>
      <c r="O181" s="53" t="s">
        <v>335</v>
      </c>
      <c r="P181" s="33">
        <v>0</v>
      </c>
      <c r="Q181" s="35">
        <v>0</v>
      </c>
      <c r="R181" s="54" t="s">
        <v>335</v>
      </c>
    </row>
    <row r="182" spans="1:18" x14ac:dyDescent="0.2">
      <c r="A182" s="34">
        <v>309</v>
      </c>
      <c r="B182" s="52" t="s">
        <v>129</v>
      </c>
      <c r="C182" s="53" t="s">
        <v>335</v>
      </c>
      <c r="D182" s="27">
        <v>1</v>
      </c>
      <c r="E182" s="53" t="s">
        <v>335</v>
      </c>
      <c r="F182" s="27">
        <v>10</v>
      </c>
      <c r="G182" s="53" t="s">
        <v>335</v>
      </c>
      <c r="H182" s="33">
        <v>0.33</v>
      </c>
      <c r="I182" s="27">
        <v>0</v>
      </c>
      <c r="J182" s="53" t="s">
        <v>335</v>
      </c>
      <c r="K182" s="27">
        <v>0</v>
      </c>
      <c r="L182" s="53" t="s">
        <v>335</v>
      </c>
      <c r="M182" s="33">
        <v>0</v>
      </c>
      <c r="N182" s="27">
        <v>0</v>
      </c>
      <c r="O182" s="53" t="s">
        <v>335</v>
      </c>
      <c r="P182" s="33">
        <v>0</v>
      </c>
      <c r="Q182" s="35">
        <v>11</v>
      </c>
      <c r="R182" s="54" t="s">
        <v>335</v>
      </c>
    </row>
    <row r="183" spans="1:18" x14ac:dyDescent="0.2">
      <c r="A183" s="34">
        <v>310</v>
      </c>
      <c r="B183" s="52" t="s">
        <v>130</v>
      </c>
      <c r="C183" s="53" t="s">
        <v>335</v>
      </c>
      <c r="D183" s="27">
        <v>1.5</v>
      </c>
      <c r="E183" s="53" t="s">
        <v>335</v>
      </c>
      <c r="F183" s="27">
        <v>19</v>
      </c>
      <c r="G183" s="53" t="s">
        <v>335</v>
      </c>
      <c r="H183" s="33">
        <v>0.18</v>
      </c>
      <c r="I183" s="27">
        <v>0</v>
      </c>
      <c r="J183" s="53" t="s">
        <v>335</v>
      </c>
      <c r="K183" s="27">
        <v>0</v>
      </c>
      <c r="L183" s="53" t="s">
        <v>335</v>
      </c>
      <c r="M183" s="33">
        <v>0</v>
      </c>
      <c r="N183" s="27">
        <v>0</v>
      </c>
      <c r="O183" s="53" t="s">
        <v>335</v>
      </c>
      <c r="P183" s="33">
        <v>0</v>
      </c>
      <c r="Q183" s="35">
        <v>20.5</v>
      </c>
      <c r="R183" s="54" t="s">
        <v>335</v>
      </c>
    </row>
    <row r="184" spans="1:18" x14ac:dyDescent="0.2">
      <c r="A184" s="34">
        <v>311</v>
      </c>
      <c r="B184" s="52" t="s">
        <v>131</v>
      </c>
      <c r="C184" s="53" t="s">
        <v>335</v>
      </c>
      <c r="D184" s="27">
        <v>1</v>
      </c>
      <c r="E184" s="53" t="s">
        <v>335</v>
      </c>
      <c r="F184" s="27">
        <v>2.5</v>
      </c>
      <c r="G184" s="53" t="s">
        <v>335</v>
      </c>
      <c r="H184" s="33">
        <v>0.15</v>
      </c>
      <c r="I184" s="27">
        <v>0</v>
      </c>
      <c r="J184" s="53" t="s">
        <v>335</v>
      </c>
      <c r="K184" s="27">
        <v>0</v>
      </c>
      <c r="L184" s="53" t="s">
        <v>335</v>
      </c>
      <c r="M184" s="33">
        <v>0</v>
      </c>
      <c r="N184" s="27">
        <v>0</v>
      </c>
      <c r="O184" s="53" t="s">
        <v>335</v>
      </c>
      <c r="P184" s="33">
        <v>0</v>
      </c>
      <c r="Q184" s="35">
        <v>3.5</v>
      </c>
      <c r="R184" s="54" t="s">
        <v>335</v>
      </c>
    </row>
    <row r="185" spans="1:18" ht="13.5" thickBot="1" x14ac:dyDescent="0.25">
      <c r="A185" s="34">
        <v>313</v>
      </c>
      <c r="B185" s="52" t="s">
        <v>366</v>
      </c>
      <c r="C185" s="53" t="s">
        <v>335</v>
      </c>
      <c r="D185" s="27">
        <v>0</v>
      </c>
      <c r="E185" s="53" t="s">
        <v>335</v>
      </c>
      <c r="F185" s="27">
        <v>8</v>
      </c>
      <c r="G185" s="53" t="s">
        <v>335</v>
      </c>
      <c r="H185" s="33">
        <v>0.3</v>
      </c>
      <c r="I185" s="27">
        <v>0</v>
      </c>
      <c r="J185" s="53" t="s">
        <v>335</v>
      </c>
      <c r="K185" s="27">
        <v>0</v>
      </c>
      <c r="L185" s="53" t="s">
        <v>335</v>
      </c>
      <c r="M185" s="33">
        <v>0</v>
      </c>
      <c r="N185" s="27">
        <v>0</v>
      </c>
      <c r="O185" s="53" t="s">
        <v>335</v>
      </c>
      <c r="P185" s="33">
        <v>0</v>
      </c>
      <c r="Q185" s="35">
        <v>8</v>
      </c>
      <c r="R185" s="54" t="s">
        <v>335</v>
      </c>
    </row>
    <row r="186" spans="1:18" ht="15.75" customHeight="1" thickBot="1" x14ac:dyDescent="0.25">
      <c r="A186" s="41" t="s">
        <v>383</v>
      </c>
      <c r="B186" s="40" t="s">
        <v>186</v>
      </c>
      <c r="C186" s="42" t="s">
        <v>383</v>
      </c>
      <c r="D186" s="42" t="s">
        <v>383</v>
      </c>
      <c r="E186" s="42" t="s">
        <v>383</v>
      </c>
      <c r="F186" s="42" t="s">
        <v>383</v>
      </c>
      <c r="G186" s="42" t="s">
        <v>383</v>
      </c>
      <c r="H186" s="42" t="s">
        <v>383</v>
      </c>
      <c r="I186" s="42" t="s">
        <v>383</v>
      </c>
      <c r="J186" s="42" t="s">
        <v>383</v>
      </c>
      <c r="K186" s="42" t="s">
        <v>383</v>
      </c>
      <c r="L186" s="42" t="s">
        <v>383</v>
      </c>
      <c r="M186" s="42" t="s">
        <v>383</v>
      </c>
      <c r="N186" s="42" t="s">
        <v>383</v>
      </c>
      <c r="O186" s="42" t="s">
        <v>383</v>
      </c>
      <c r="P186" s="42" t="s">
        <v>383</v>
      </c>
      <c r="Q186" s="42" t="s">
        <v>383</v>
      </c>
      <c r="R186" s="43" t="s">
        <v>383</v>
      </c>
    </row>
    <row r="187" spans="1:18" x14ac:dyDescent="0.2">
      <c r="A187" s="34">
        <v>401</v>
      </c>
      <c r="B187" s="52" t="s">
        <v>41</v>
      </c>
      <c r="C187" s="53" t="s">
        <v>335</v>
      </c>
      <c r="D187" s="27">
        <v>0</v>
      </c>
      <c r="E187" s="53" t="s">
        <v>335</v>
      </c>
      <c r="F187" s="27">
        <v>2.5</v>
      </c>
      <c r="G187" s="53" t="s">
        <v>335</v>
      </c>
      <c r="H187" s="33">
        <v>0</v>
      </c>
      <c r="I187" s="27">
        <v>2</v>
      </c>
      <c r="J187" s="53" t="s">
        <v>335</v>
      </c>
      <c r="K187" s="27">
        <v>0</v>
      </c>
      <c r="L187" s="53" t="s">
        <v>335</v>
      </c>
      <c r="M187" s="33">
        <v>0</v>
      </c>
      <c r="N187" s="27">
        <v>0</v>
      </c>
      <c r="O187" s="53" t="s">
        <v>335</v>
      </c>
      <c r="P187" s="33">
        <v>0</v>
      </c>
      <c r="Q187" s="35">
        <v>4.5</v>
      </c>
      <c r="R187" s="54" t="s">
        <v>335</v>
      </c>
    </row>
    <row r="188" spans="1:18" x14ac:dyDescent="0.2">
      <c r="A188" s="34">
        <v>402</v>
      </c>
      <c r="B188" s="52" t="s">
        <v>132</v>
      </c>
      <c r="C188" s="53" t="s">
        <v>335</v>
      </c>
      <c r="D188" s="27">
        <v>2</v>
      </c>
      <c r="E188" s="53" t="s">
        <v>335</v>
      </c>
      <c r="F188" s="27">
        <v>20.25</v>
      </c>
      <c r="G188" s="53" t="s">
        <v>335</v>
      </c>
      <c r="H188" s="33">
        <v>0.5</v>
      </c>
      <c r="I188" s="27">
        <v>1</v>
      </c>
      <c r="J188" s="53" t="s">
        <v>335</v>
      </c>
      <c r="K188" s="27">
        <v>0.9</v>
      </c>
      <c r="L188" s="53" t="s">
        <v>335</v>
      </c>
      <c r="M188" s="33">
        <v>0</v>
      </c>
      <c r="N188" s="27">
        <v>0</v>
      </c>
      <c r="O188" s="53" t="s">
        <v>335</v>
      </c>
      <c r="P188" s="33">
        <v>0</v>
      </c>
      <c r="Q188" s="35">
        <v>24.15</v>
      </c>
      <c r="R188" s="54" t="s">
        <v>335</v>
      </c>
    </row>
    <row r="189" spans="1:18" x14ac:dyDescent="0.2">
      <c r="A189" s="34">
        <v>403</v>
      </c>
      <c r="B189" s="52" t="s">
        <v>133</v>
      </c>
      <c r="C189" s="53" t="s">
        <v>335</v>
      </c>
      <c r="D189" s="27">
        <v>1.5</v>
      </c>
      <c r="E189" s="53" t="s">
        <v>335</v>
      </c>
      <c r="F189" s="27">
        <v>16.75</v>
      </c>
      <c r="G189" s="53" t="s">
        <v>335</v>
      </c>
      <c r="H189" s="33">
        <v>0</v>
      </c>
      <c r="I189" s="27">
        <v>11.4</v>
      </c>
      <c r="J189" s="53" t="s">
        <v>335</v>
      </c>
      <c r="K189" s="27">
        <v>0</v>
      </c>
      <c r="L189" s="53" t="s">
        <v>335</v>
      </c>
      <c r="M189" s="33">
        <v>0</v>
      </c>
      <c r="N189" s="27">
        <v>0</v>
      </c>
      <c r="O189" s="53" t="s">
        <v>335</v>
      </c>
      <c r="P189" s="33">
        <v>0</v>
      </c>
      <c r="Q189" s="35">
        <v>29.65</v>
      </c>
      <c r="R189" s="54" t="s">
        <v>335</v>
      </c>
    </row>
    <row r="190" spans="1:18" x14ac:dyDescent="0.2">
      <c r="A190" s="34">
        <v>404</v>
      </c>
      <c r="B190" s="52" t="s">
        <v>134</v>
      </c>
      <c r="C190" s="53" t="s">
        <v>335</v>
      </c>
      <c r="D190" s="27">
        <v>0</v>
      </c>
      <c r="E190" s="53" t="s">
        <v>335</v>
      </c>
      <c r="F190" s="27">
        <v>3</v>
      </c>
      <c r="G190" s="53" t="s">
        <v>335</v>
      </c>
      <c r="H190" s="33">
        <v>0</v>
      </c>
      <c r="I190" s="27">
        <v>0</v>
      </c>
      <c r="J190" s="53" t="s">
        <v>335</v>
      </c>
      <c r="K190" s="27">
        <v>0</v>
      </c>
      <c r="L190" s="53" t="s">
        <v>335</v>
      </c>
      <c r="M190" s="33">
        <v>0</v>
      </c>
      <c r="N190" s="27">
        <v>0</v>
      </c>
      <c r="O190" s="53" t="s">
        <v>335</v>
      </c>
      <c r="P190" s="33">
        <v>0</v>
      </c>
      <c r="Q190" s="35">
        <v>3</v>
      </c>
      <c r="R190" s="54" t="s">
        <v>335</v>
      </c>
    </row>
    <row r="191" spans="1:18" x14ac:dyDescent="0.2">
      <c r="A191" s="34">
        <v>405</v>
      </c>
      <c r="B191" s="52" t="s">
        <v>135</v>
      </c>
      <c r="C191" s="53" t="s">
        <v>335</v>
      </c>
      <c r="D191" s="27">
        <v>0</v>
      </c>
      <c r="E191" s="53" t="s">
        <v>335</v>
      </c>
      <c r="F191" s="27">
        <v>3.7</v>
      </c>
      <c r="G191" s="53" t="s">
        <v>335</v>
      </c>
      <c r="H191" s="33">
        <v>0</v>
      </c>
      <c r="I191" s="27">
        <v>1</v>
      </c>
      <c r="J191" s="53" t="s">
        <v>335</v>
      </c>
      <c r="K191" s="27">
        <v>1</v>
      </c>
      <c r="L191" s="53" t="s">
        <v>335</v>
      </c>
      <c r="M191" s="33">
        <v>0</v>
      </c>
      <c r="N191" s="27">
        <v>0</v>
      </c>
      <c r="O191" s="53" t="s">
        <v>335</v>
      </c>
      <c r="P191" s="33">
        <v>0</v>
      </c>
      <c r="Q191" s="35">
        <v>5.7</v>
      </c>
      <c r="R191" s="54" t="s">
        <v>335</v>
      </c>
    </row>
    <row r="192" spans="1:18" x14ac:dyDescent="0.2">
      <c r="A192" s="34">
        <v>406</v>
      </c>
      <c r="B192" s="52" t="s">
        <v>136</v>
      </c>
      <c r="C192" s="53" t="s">
        <v>335</v>
      </c>
      <c r="D192" s="27">
        <v>0</v>
      </c>
      <c r="E192" s="53" t="s">
        <v>335</v>
      </c>
      <c r="F192" s="27">
        <v>4.4000000000000004</v>
      </c>
      <c r="G192" s="53" t="s">
        <v>335</v>
      </c>
      <c r="H192" s="33">
        <v>0</v>
      </c>
      <c r="I192" s="27">
        <v>0</v>
      </c>
      <c r="J192" s="53" t="s">
        <v>335</v>
      </c>
      <c r="K192" s="27">
        <v>0</v>
      </c>
      <c r="L192" s="53" t="s">
        <v>335</v>
      </c>
      <c r="M192" s="33">
        <v>0</v>
      </c>
      <c r="N192" s="27">
        <v>0</v>
      </c>
      <c r="O192" s="53" t="s">
        <v>335</v>
      </c>
      <c r="P192" s="33">
        <v>0</v>
      </c>
      <c r="Q192" s="35">
        <v>4.4000000000000004</v>
      </c>
      <c r="R192" s="54" t="s">
        <v>335</v>
      </c>
    </row>
    <row r="193" spans="1:18" x14ac:dyDescent="0.2">
      <c r="A193" s="34">
        <v>407</v>
      </c>
      <c r="B193" s="52" t="s">
        <v>187</v>
      </c>
      <c r="C193" s="53" t="s">
        <v>335</v>
      </c>
      <c r="D193" s="27">
        <v>0.92</v>
      </c>
      <c r="E193" s="53" t="s">
        <v>335</v>
      </c>
      <c r="F193" s="27">
        <v>11</v>
      </c>
      <c r="G193" s="53" t="s">
        <v>335</v>
      </c>
      <c r="H193" s="33">
        <v>0</v>
      </c>
      <c r="I193" s="27">
        <v>3</v>
      </c>
      <c r="J193" s="53" t="s">
        <v>335</v>
      </c>
      <c r="K193" s="27">
        <v>0</v>
      </c>
      <c r="L193" s="53" t="s">
        <v>335</v>
      </c>
      <c r="M193" s="33">
        <v>0</v>
      </c>
      <c r="N193" s="27">
        <v>0</v>
      </c>
      <c r="O193" s="53" t="s">
        <v>335</v>
      </c>
      <c r="P193" s="33">
        <v>0</v>
      </c>
      <c r="Q193" s="35">
        <v>14.92</v>
      </c>
      <c r="R193" s="54" t="s">
        <v>335</v>
      </c>
    </row>
    <row r="194" spans="1:18" x14ac:dyDescent="0.2">
      <c r="A194" s="34">
        <v>408</v>
      </c>
      <c r="B194" s="52" t="s">
        <v>48</v>
      </c>
      <c r="C194" s="53" t="s">
        <v>335</v>
      </c>
      <c r="D194" s="27">
        <v>0.2</v>
      </c>
      <c r="E194" s="53" t="s">
        <v>335</v>
      </c>
      <c r="F194" s="27">
        <v>1</v>
      </c>
      <c r="G194" s="53" t="s">
        <v>335</v>
      </c>
      <c r="H194" s="33">
        <v>0</v>
      </c>
      <c r="I194" s="27">
        <v>1.2</v>
      </c>
      <c r="J194" s="53" t="s">
        <v>335</v>
      </c>
      <c r="K194" s="27">
        <v>1</v>
      </c>
      <c r="L194" s="53" t="s">
        <v>335</v>
      </c>
      <c r="M194" s="33">
        <v>0</v>
      </c>
      <c r="N194" s="27">
        <v>0</v>
      </c>
      <c r="O194" s="53" t="s">
        <v>335</v>
      </c>
      <c r="P194" s="33">
        <v>0</v>
      </c>
      <c r="Q194" s="35">
        <v>3.4000000000000004</v>
      </c>
      <c r="R194" s="54" t="s">
        <v>335</v>
      </c>
    </row>
    <row r="195" spans="1:18" x14ac:dyDescent="0.2">
      <c r="A195" s="34">
        <v>409</v>
      </c>
      <c r="B195" s="52" t="s">
        <v>155</v>
      </c>
      <c r="C195" s="53" t="s">
        <v>335</v>
      </c>
      <c r="D195" s="27">
        <v>1</v>
      </c>
      <c r="E195" s="53" t="s">
        <v>335</v>
      </c>
      <c r="F195" s="27">
        <v>5</v>
      </c>
      <c r="G195" s="53" t="s">
        <v>335</v>
      </c>
      <c r="H195" s="33">
        <v>0.2</v>
      </c>
      <c r="I195" s="27">
        <v>1</v>
      </c>
      <c r="J195" s="53" t="s">
        <v>335</v>
      </c>
      <c r="K195" s="27">
        <v>0</v>
      </c>
      <c r="L195" s="53" t="s">
        <v>335</v>
      </c>
      <c r="M195" s="33">
        <v>0</v>
      </c>
      <c r="N195" s="27">
        <v>0</v>
      </c>
      <c r="O195" s="53" t="s">
        <v>335</v>
      </c>
      <c r="P195" s="33">
        <v>0</v>
      </c>
      <c r="Q195" s="35">
        <v>7</v>
      </c>
      <c r="R195" s="54" t="s">
        <v>335</v>
      </c>
    </row>
    <row r="196" spans="1:18" x14ac:dyDescent="0.2">
      <c r="A196" s="34">
        <v>410</v>
      </c>
      <c r="B196" s="52" t="s">
        <v>136</v>
      </c>
      <c r="C196" s="53" t="s">
        <v>335</v>
      </c>
      <c r="D196" s="27">
        <v>0</v>
      </c>
      <c r="E196" s="53" t="s">
        <v>335</v>
      </c>
      <c r="F196" s="27">
        <v>1.3</v>
      </c>
      <c r="G196" s="53" t="s">
        <v>335</v>
      </c>
      <c r="H196" s="33">
        <v>0</v>
      </c>
      <c r="I196" s="27">
        <v>0</v>
      </c>
      <c r="J196" s="53" t="s">
        <v>335</v>
      </c>
      <c r="K196" s="27">
        <v>0</v>
      </c>
      <c r="L196" s="53" t="s">
        <v>335</v>
      </c>
      <c r="M196" s="33">
        <v>0</v>
      </c>
      <c r="N196" s="27">
        <v>0</v>
      </c>
      <c r="O196" s="53" t="s">
        <v>335</v>
      </c>
      <c r="P196" s="33">
        <v>0</v>
      </c>
      <c r="Q196" s="35">
        <v>1.3</v>
      </c>
      <c r="R196" s="54" t="s">
        <v>335</v>
      </c>
    </row>
    <row r="197" spans="1:18" x14ac:dyDescent="0.2">
      <c r="A197" s="34">
        <v>411</v>
      </c>
      <c r="B197" s="52" t="s">
        <v>137</v>
      </c>
      <c r="C197" s="53" t="s">
        <v>335</v>
      </c>
      <c r="D197" s="27">
        <v>0</v>
      </c>
      <c r="E197" s="53" t="s">
        <v>335</v>
      </c>
      <c r="F197" s="27">
        <v>4</v>
      </c>
      <c r="G197" s="53" t="s">
        <v>335</v>
      </c>
      <c r="H197" s="33">
        <v>0</v>
      </c>
      <c r="I197" s="27">
        <v>2</v>
      </c>
      <c r="J197" s="53" t="s">
        <v>335</v>
      </c>
      <c r="K197" s="27">
        <v>0</v>
      </c>
      <c r="L197" s="53" t="s">
        <v>335</v>
      </c>
      <c r="M197" s="33">
        <v>0</v>
      </c>
      <c r="N197" s="27">
        <v>0</v>
      </c>
      <c r="O197" s="53" t="s">
        <v>335</v>
      </c>
      <c r="P197" s="33">
        <v>0</v>
      </c>
      <c r="Q197" s="35">
        <v>6</v>
      </c>
      <c r="R197" s="54" t="s">
        <v>335</v>
      </c>
    </row>
    <row r="198" spans="1:18" x14ac:dyDescent="0.2">
      <c r="A198" s="34">
        <v>412</v>
      </c>
      <c r="B198" s="52" t="s">
        <v>138</v>
      </c>
      <c r="C198" s="53" t="s">
        <v>335</v>
      </c>
      <c r="D198" s="27">
        <v>0</v>
      </c>
      <c r="E198" s="53" t="s">
        <v>335</v>
      </c>
      <c r="F198" s="27">
        <v>6.41</v>
      </c>
      <c r="G198" s="53" t="s">
        <v>335</v>
      </c>
      <c r="H198" s="33">
        <v>0</v>
      </c>
      <c r="I198" s="27">
        <v>0</v>
      </c>
      <c r="J198" s="53" t="s">
        <v>335</v>
      </c>
      <c r="K198" s="27">
        <v>0</v>
      </c>
      <c r="L198" s="53" t="s">
        <v>335</v>
      </c>
      <c r="M198" s="33">
        <v>0</v>
      </c>
      <c r="N198" s="27">
        <v>0</v>
      </c>
      <c r="O198" s="53" t="s">
        <v>335</v>
      </c>
      <c r="P198" s="33">
        <v>0</v>
      </c>
      <c r="Q198" s="35">
        <v>6.41</v>
      </c>
      <c r="R198" s="54" t="s">
        <v>335</v>
      </c>
    </row>
    <row r="199" spans="1:18" x14ac:dyDescent="0.2">
      <c r="A199" s="34">
        <v>413</v>
      </c>
      <c r="B199" s="52" t="s">
        <v>139</v>
      </c>
      <c r="C199" s="53" t="s">
        <v>335</v>
      </c>
      <c r="D199" s="27">
        <v>0</v>
      </c>
      <c r="E199" s="53" t="s">
        <v>335</v>
      </c>
      <c r="F199" s="27">
        <v>5</v>
      </c>
      <c r="G199" s="53" t="s">
        <v>335</v>
      </c>
      <c r="H199" s="33">
        <v>0.25</v>
      </c>
      <c r="I199" s="27">
        <v>2.73</v>
      </c>
      <c r="J199" s="53" t="s">
        <v>335</v>
      </c>
      <c r="K199" s="27">
        <v>0</v>
      </c>
      <c r="L199" s="53" t="s">
        <v>335</v>
      </c>
      <c r="M199" s="33">
        <v>0</v>
      </c>
      <c r="N199" s="27">
        <v>0</v>
      </c>
      <c r="O199" s="53" t="s">
        <v>335</v>
      </c>
      <c r="P199" s="33">
        <v>0</v>
      </c>
      <c r="Q199" s="35">
        <v>7.73</v>
      </c>
      <c r="R199" s="54" t="s">
        <v>335</v>
      </c>
    </row>
    <row r="200" spans="1:18" x14ac:dyDescent="0.2">
      <c r="A200" s="34">
        <v>414</v>
      </c>
      <c r="B200" s="52" t="s">
        <v>140</v>
      </c>
      <c r="C200" s="53" t="s">
        <v>335</v>
      </c>
      <c r="D200" s="27">
        <v>0</v>
      </c>
      <c r="E200" s="53" t="s">
        <v>335</v>
      </c>
      <c r="F200" s="27">
        <v>5.7</v>
      </c>
      <c r="G200" s="53" t="s">
        <v>335</v>
      </c>
      <c r="H200" s="33">
        <v>0</v>
      </c>
      <c r="I200" s="27">
        <v>0</v>
      </c>
      <c r="J200" s="53" t="s">
        <v>335</v>
      </c>
      <c r="K200" s="27">
        <v>0</v>
      </c>
      <c r="L200" s="53" t="s">
        <v>335</v>
      </c>
      <c r="M200" s="33">
        <v>0</v>
      </c>
      <c r="N200" s="27">
        <v>0</v>
      </c>
      <c r="O200" s="53" t="s">
        <v>335</v>
      </c>
      <c r="P200" s="33">
        <v>0</v>
      </c>
      <c r="Q200" s="35">
        <v>5.7</v>
      </c>
      <c r="R200" s="54" t="s">
        <v>335</v>
      </c>
    </row>
    <row r="201" spans="1:18" x14ac:dyDescent="0.2">
      <c r="A201" s="34">
        <v>415</v>
      </c>
      <c r="B201" s="52" t="s">
        <v>141</v>
      </c>
      <c r="C201" s="53" t="s">
        <v>335</v>
      </c>
      <c r="D201" s="27">
        <v>1</v>
      </c>
      <c r="E201" s="53" t="s">
        <v>335</v>
      </c>
      <c r="F201" s="27">
        <v>5.2</v>
      </c>
      <c r="G201" s="53" t="s">
        <v>335</v>
      </c>
      <c r="H201" s="33">
        <v>0</v>
      </c>
      <c r="I201" s="27">
        <v>0.2</v>
      </c>
      <c r="J201" s="53" t="s">
        <v>335</v>
      </c>
      <c r="K201" s="27">
        <v>0</v>
      </c>
      <c r="L201" s="53" t="s">
        <v>335</v>
      </c>
      <c r="M201" s="33">
        <v>0</v>
      </c>
      <c r="N201" s="27">
        <v>0</v>
      </c>
      <c r="O201" s="53" t="s">
        <v>335</v>
      </c>
      <c r="P201" s="33">
        <v>0</v>
      </c>
      <c r="Q201" s="35">
        <v>6.4</v>
      </c>
      <c r="R201" s="54" t="s">
        <v>335</v>
      </c>
    </row>
    <row r="202" spans="1:18" x14ac:dyDescent="0.2">
      <c r="A202" s="34">
        <v>416</v>
      </c>
      <c r="B202" s="52" t="s">
        <v>142</v>
      </c>
      <c r="C202" s="53" t="s">
        <v>335</v>
      </c>
      <c r="D202" s="27">
        <v>1.88</v>
      </c>
      <c r="E202" s="53" t="s">
        <v>335</v>
      </c>
      <c r="F202" s="27">
        <v>10.57</v>
      </c>
      <c r="G202" s="53" t="s">
        <v>335</v>
      </c>
      <c r="H202" s="33">
        <v>0</v>
      </c>
      <c r="I202" s="27">
        <v>11.01</v>
      </c>
      <c r="J202" s="53" t="s">
        <v>335</v>
      </c>
      <c r="K202" s="27">
        <v>1</v>
      </c>
      <c r="L202" s="53" t="s">
        <v>335</v>
      </c>
      <c r="M202" s="33">
        <v>0</v>
      </c>
      <c r="N202" s="27">
        <v>0</v>
      </c>
      <c r="O202" s="53" t="s">
        <v>335</v>
      </c>
      <c r="P202" s="33">
        <v>0</v>
      </c>
      <c r="Q202" s="35">
        <v>24.459999999999997</v>
      </c>
      <c r="R202" s="54" t="s">
        <v>335</v>
      </c>
    </row>
    <row r="203" spans="1:18" x14ac:dyDescent="0.2">
      <c r="A203" s="34">
        <v>417</v>
      </c>
      <c r="B203" s="52" t="s">
        <v>143</v>
      </c>
      <c r="C203" s="53" t="s">
        <v>335</v>
      </c>
      <c r="D203" s="27">
        <v>0</v>
      </c>
      <c r="E203" s="53" t="s">
        <v>335</v>
      </c>
      <c r="F203" s="27">
        <v>8.33</v>
      </c>
      <c r="G203" s="53" t="s">
        <v>335</v>
      </c>
      <c r="H203" s="33">
        <v>0</v>
      </c>
      <c r="I203" s="27">
        <v>0.85</v>
      </c>
      <c r="J203" s="53" t="s">
        <v>335</v>
      </c>
      <c r="K203" s="27">
        <v>0</v>
      </c>
      <c r="L203" s="53" t="s">
        <v>335</v>
      </c>
      <c r="M203" s="33">
        <v>0</v>
      </c>
      <c r="N203" s="27">
        <v>0</v>
      </c>
      <c r="O203" s="53" t="s">
        <v>335</v>
      </c>
      <c r="P203" s="33">
        <v>0</v>
      </c>
      <c r="Q203" s="35">
        <v>9.18</v>
      </c>
      <c r="R203" s="54" t="s">
        <v>335</v>
      </c>
    </row>
    <row r="204" spans="1:18" x14ac:dyDescent="0.2">
      <c r="A204" s="34">
        <v>418</v>
      </c>
      <c r="B204" s="52" t="s">
        <v>144</v>
      </c>
      <c r="C204" s="53" t="s">
        <v>335</v>
      </c>
      <c r="D204" s="27">
        <v>0</v>
      </c>
      <c r="E204" s="53" t="s">
        <v>335</v>
      </c>
      <c r="F204" s="27">
        <v>5.0999999999999996</v>
      </c>
      <c r="G204" s="53" t="s">
        <v>335</v>
      </c>
      <c r="H204" s="33">
        <v>0.33</v>
      </c>
      <c r="I204" s="27">
        <v>1</v>
      </c>
      <c r="J204" s="53" t="s">
        <v>335</v>
      </c>
      <c r="K204" s="27">
        <v>0</v>
      </c>
      <c r="L204" s="53" t="s">
        <v>335</v>
      </c>
      <c r="M204" s="33">
        <v>0</v>
      </c>
      <c r="N204" s="27">
        <v>0</v>
      </c>
      <c r="O204" s="53" t="s">
        <v>335</v>
      </c>
      <c r="P204" s="33">
        <v>0</v>
      </c>
      <c r="Q204" s="35">
        <v>6.1</v>
      </c>
      <c r="R204" s="54" t="s">
        <v>335</v>
      </c>
    </row>
    <row r="205" spans="1:18" x14ac:dyDescent="0.2">
      <c r="A205" s="34">
        <v>420</v>
      </c>
      <c r="B205" s="52" t="s">
        <v>145</v>
      </c>
      <c r="C205" s="53" t="s">
        <v>335</v>
      </c>
      <c r="D205" s="27">
        <v>0</v>
      </c>
      <c r="E205" s="53" t="s">
        <v>335</v>
      </c>
      <c r="F205" s="27">
        <v>1</v>
      </c>
      <c r="G205" s="53" t="s">
        <v>335</v>
      </c>
      <c r="H205" s="33">
        <v>0.5</v>
      </c>
      <c r="I205" s="27">
        <v>0.5</v>
      </c>
      <c r="J205" s="53" t="s">
        <v>335</v>
      </c>
      <c r="K205" s="27">
        <v>0</v>
      </c>
      <c r="L205" s="53" t="s">
        <v>335</v>
      </c>
      <c r="M205" s="33">
        <v>0</v>
      </c>
      <c r="N205" s="27">
        <v>0</v>
      </c>
      <c r="O205" s="53" t="s">
        <v>335</v>
      </c>
      <c r="P205" s="33">
        <v>0</v>
      </c>
      <c r="Q205" s="35">
        <v>1.5</v>
      </c>
      <c r="R205" s="54" t="s">
        <v>335</v>
      </c>
    </row>
    <row r="206" spans="1:18" x14ac:dyDescent="0.2">
      <c r="A206" s="34">
        <v>421</v>
      </c>
      <c r="B206" s="52" t="s">
        <v>146</v>
      </c>
      <c r="C206" s="53" t="s">
        <v>335</v>
      </c>
      <c r="D206" s="27">
        <v>0.5</v>
      </c>
      <c r="E206" s="53" t="s">
        <v>335</v>
      </c>
      <c r="F206" s="27">
        <v>1.5</v>
      </c>
      <c r="G206" s="53" t="s">
        <v>335</v>
      </c>
      <c r="H206" s="33">
        <v>0.2</v>
      </c>
      <c r="I206" s="27">
        <v>1</v>
      </c>
      <c r="J206" s="53" t="s">
        <v>335</v>
      </c>
      <c r="K206" s="27">
        <v>0</v>
      </c>
      <c r="L206" s="53" t="s">
        <v>335</v>
      </c>
      <c r="M206" s="33">
        <v>0</v>
      </c>
      <c r="N206" s="27">
        <v>0</v>
      </c>
      <c r="O206" s="53" t="s">
        <v>335</v>
      </c>
      <c r="P206" s="33">
        <v>0</v>
      </c>
      <c r="Q206" s="35">
        <v>3</v>
      </c>
      <c r="R206" s="54" t="s">
        <v>335</v>
      </c>
    </row>
    <row r="207" spans="1:18" x14ac:dyDescent="0.2">
      <c r="A207" s="34">
        <v>422</v>
      </c>
      <c r="B207" s="52" t="s">
        <v>147</v>
      </c>
      <c r="C207" s="53" t="s">
        <v>335</v>
      </c>
      <c r="D207" s="27">
        <v>0</v>
      </c>
      <c r="E207" s="53" t="s">
        <v>335</v>
      </c>
      <c r="F207" s="27">
        <v>6</v>
      </c>
      <c r="G207" s="53" t="s">
        <v>335</v>
      </c>
      <c r="H207" s="33">
        <v>0</v>
      </c>
      <c r="I207" s="27">
        <v>1</v>
      </c>
      <c r="J207" s="53" t="s">
        <v>335</v>
      </c>
      <c r="K207" s="27">
        <v>0</v>
      </c>
      <c r="L207" s="53" t="s">
        <v>335</v>
      </c>
      <c r="M207" s="33">
        <v>0</v>
      </c>
      <c r="N207" s="27">
        <v>0</v>
      </c>
      <c r="O207" s="53" t="s">
        <v>335</v>
      </c>
      <c r="P207" s="33">
        <v>0</v>
      </c>
      <c r="Q207" s="35">
        <v>7</v>
      </c>
      <c r="R207" s="54" t="s">
        <v>335</v>
      </c>
    </row>
    <row r="208" spans="1:18" x14ac:dyDescent="0.2">
      <c r="A208" s="34">
        <v>423</v>
      </c>
      <c r="B208" s="52" t="s">
        <v>148</v>
      </c>
      <c r="C208" s="53" t="s">
        <v>335</v>
      </c>
      <c r="D208" s="27">
        <v>0.7</v>
      </c>
      <c r="E208" s="53" t="s">
        <v>335</v>
      </c>
      <c r="F208" s="27">
        <v>1</v>
      </c>
      <c r="G208" s="53" t="s">
        <v>335</v>
      </c>
      <c r="H208" s="33">
        <v>0</v>
      </c>
      <c r="I208" s="27">
        <v>0</v>
      </c>
      <c r="J208" s="53" t="s">
        <v>335</v>
      </c>
      <c r="K208" s="27">
        <v>0</v>
      </c>
      <c r="L208" s="53" t="s">
        <v>335</v>
      </c>
      <c r="M208" s="33">
        <v>0</v>
      </c>
      <c r="N208" s="27">
        <v>0</v>
      </c>
      <c r="O208" s="53" t="s">
        <v>335</v>
      </c>
      <c r="P208" s="33">
        <v>0</v>
      </c>
      <c r="Q208" s="35">
        <v>1.7</v>
      </c>
      <c r="R208" s="54" t="s">
        <v>335</v>
      </c>
    </row>
    <row r="209" spans="1:18" x14ac:dyDescent="0.2">
      <c r="A209" s="34">
        <v>424</v>
      </c>
      <c r="B209" s="52" t="s">
        <v>149</v>
      </c>
      <c r="C209" s="53" t="s">
        <v>335</v>
      </c>
      <c r="D209" s="27">
        <v>0</v>
      </c>
      <c r="E209" s="53" t="s">
        <v>335</v>
      </c>
      <c r="F209" s="27">
        <v>6</v>
      </c>
      <c r="G209" s="53" t="s">
        <v>335</v>
      </c>
      <c r="H209" s="33">
        <v>0</v>
      </c>
      <c r="I209" s="27">
        <v>1</v>
      </c>
      <c r="J209" s="53" t="s">
        <v>335</v>
      </c>
      <c r="K209" s="27">
        <v>0</v>
      </c>
      <c r="L209" s="53" t="s">
        <v>335</v>
      </c>
      <c r="M209" s="33">
        <v>0</v>
      </c>
      <c r="N209" s="27">
        <v>0</v>
      </c>
      <c r="O209" s="53" t="s">
        <v>335</v>
      </c>
      <c r="P209" s="33">
        <v>0</v>
      </c>
      <c r="Q209" s="35">
        <v>7</v>
      </c>
      <c r="R209" s="54" t="s">
        <v>335</v>
      </c>
    </row>
    <row r="210" spans="1:18" x14ac:dyDescent="0.2">
      <c r="A210" s="34">
        <v>426</v>
      </c>
      <c r="B210" s="52" t="s">
        <v>150</v>
      </c>
      <c r="C210" s="53" t="s">
        <v>335</v>
      </c>
      <c r="D210" s="27">
        <v>0.33</v>
      </c>
      <c r="E210" s="53" t="s">
        <v>335</v>
      </c>
      <c r="F210" s="27">
        <v>3.5</v>
      </c>
      <c r="G210" s="53" t="s">
        <v>335</v>
      </c>
      <c r="H210" s="33">
        <v>0.15</v>
      </c>
      <c r="I210" s="27">
        <v>2</v>
      </c>
      <c r="J210" s="53" t="s">
        <v>335</v>
      </c>
      <c r="K210" s="27">
        <v>0.25</v>
      </c>
      <c r="L210" s="53" t="s">
        <v>335</v>
      </c>
      <c r="M210" s="33">
        <v>0</v>
      </c>
      <c r="N210" s="27">
        <v>0</v>
      </c>
      <c r="O210" s="53" t="s">
        <v>335</v>
      </c>
      <c r="P210" s="33">
        <v>0</v>
      </c>
      <c r="Q210" s="35">
        <v>6.08</v>
      </c>
      <c r="R210" s="54" t="s">
        <v>335</v>
      </c>
    </row>
    <row r="211" spans="1:18" x14ac:dyDescent="0.2">
      <c r="A211" s="34">
        <v>427</v>
      </c>
      <c r="B211" s="52" t="s">
        <v>188</v>
      </c>
      <c r="C211" s="53" t="s">
        <v>335</v>
      </c>
      <c r="D211" s="27">
        <v>2</v>
      </c>
      <c r="E211" s="53" t="s">
        <v>335</v>
      </c>
      <c r="F211" s="27">
        <v>9</v>
      </c>
      <c r="G211" s="53" t="s">
        <v>335</v>
      </c>
      <c r="H211" s="33">
        <v>0</v>
      </c>
      <c r="I211" s="27">
        <v>3</v>
      </c>
      <c r="J211" s="53" t="s">
        <v>335</v>
      </c>
      <c r="K211" s="27">
        <v>1</v>
      </c>
      <c r="L211" s="53" t="s">
        <v>335</v>
      </c>
      <c r="M211" s="33">
        <v>0</v>
      </c>
      <c r="N211" s="27">
        <v>0</v>
      </c>
      <c r="O211" s="53" t="s">
        <v>335</v>
      </c>
      <c r="P211" s="33">
        <v>0</v>
      </c>
      <c r="Q211" s="35">
        <v>15</v>
      </c>
      <c r="R211" s="54" t="s">
        <v>335</v>
      </c>
    </row>
    <row r="212" spans="1:18" x14ac:dyDescent="0.2">
      <c r="A212" s="34">
        <v>428</v>
      </c>
      <c r="B212" s="52" t="s">
        <v>151</v>
      </c>
      <c r="C212" s="53" t="s">
        <v>335</v>
      </c>
      <c r="D212" s="27">
        <v>0</v>
      </c>
      <c r="E212" s="53" t="s">
        <v>335</v>
      </c>
      <c r="F212" s="27">
        <v>1.4</v>
      </c>
      <c r="G212" s="53" t="s">
        <v>335</v>
      </c>
      <c r="H212" s="33">
        <v>0</v>
      </c>
      <c r="I212" s="27">
        <v>0</v>
      </c>
      <c r="J212" s="53" t="s">
        <v>335</v>
      </c>
      <c r="K212" s="27">
        <v>0</v>
      </c>
      <c r="L212" s="53" t="s">
        <v>335</v>
      </c>
      <c r="M212" s="33">
        <v>0</v>
      </c>
      <c r="N212" s="27">
        <v>0</v>
      </c>
      <c r="O212" s="53" t="s">
        <v>335</v>
      </c>
      <c r="P212" s="33">
        <v>0</v>
      </c>
      <c r="Q212" s="35">
        <v>1.4</v>
      </c>
      <c r="R212" s="54" t="s">
        <v>335</v>
      </c>
    </row>
    <row r="213" spans="1:18" x14ac:dyDescent="0.2">
      <c r="A213" s="34">
        <v>429</v>
      </c>
      <c r="B213" s="52" t="s">
        <v>152</v>
      </c>
      <c r="C213" s="53" t="s">
        <v>335</v>
      </c>
      <c r="D213" s="27">
        <v>0</v>
      </c>
      <c r="E213" s="53" t="s">
        <v>335</v>
      </c>
      <c r="F213" s="27">
        <v>7.5</v>
      </c>
      <c r="G213" s="53" t="s">
        <v>335</v>
      </c>
      <c r="H213" s="33">
        <v>0</v>
      </c>
      <c r="I213" s="27">
        <v>2</v>
      </c>
      <c r="J213" s="53" t="s">
        <v>335</v>
      </c>
      <c r="K213" s="27">
        <v>0</v>
      </c>
      <c r="L213" s="53" t="s">
        <v>335</v>
      </c>
      <c r="M213" s="33">
        <v>0</v>
      </c>
      <c r="N213" s="27">
        <v>0</v>
      </c>
      <c r="O213" s="53" t="s">
        <v>335</v>
      </c>
      <c r="P213" s="33">
        <v>0</v>
      </c>
      <c r="Q213" s="35">
        <v>9.5</v>
      </c>
      <c r="R213" s="54" t="s">
        <v>335</v>
      </c>
    </row>
    <row r="214" spans="1:18" ht="13.5" thickBot="1" x14ac:dyDescent="0.25">
      <c r="A214" s="34">
        <v>431</v>
      </c>
      <c r="B214" s="52" t="s">
        <v>358</v>
      </c>
      <c r="C214" s="53" t="s">
        <v>335</v>
      </c>
      <c r="D214" s="27">
        <v>0</v>
      </c>
      <c r="E214" s="53" t="s">
        <v>335</v>
      </c>
      <c r="F214" s="27">
        <v>3.5</v>
      </c>
      <c r="G214" s="53" t="s">
        <v>335</v>
      </c>
      <c r="H214" s="33">
        <v>0</v>
      </c>
      <c r="I214" s="27">
        <v>0</v>
      </c>
      <c r="J214" s="53" t="s">
        <v>335</v>
      </c>
      <c r="K214" s="27">
        <v>0</v>
      </c>
      <c r="L214" s="53" t="s">
        <v>335</v>
      </c>
      <c r="M214" s="33">
        <v>0</v>
      </c>
      <c r="N214" s="27">
        <v>0</v>
      </c>
      <c r="O214" s="53" t="s">
        <v>335</v>
      </c>
      <c r="P214" s="33">
        <v>0</v>
      </c>
      <c r="Q214" s="35">
        <v>3.5</v>
      </c>
      <c r="R214" s="54" t="s">
        <v>335</v>
      </c>
    </row>
    <row r="215" spans="1:18" ht="13.5" thickBot="1" x14ac:dyDescent="0.25">
      <c r="A215" s="41" t="s">
        <v>383</v>
      </c>
      <c r="B215" s="40" t="s">
        <v>336</v>
      </c>
      <c r="C215" s="44">
        <f>SUM(C141:C214)</f>
        <v>1272803.1339400001</v>
      </c>
      <c r="D215" s="44">
        <f>SUM(D141:D214)</f>
        <v>4780.25</v>
      </c>
      <c r="E215" s="56" t="s">
        <v>383</v>
      </c>
      <c r="F215" s="44">
        <f>SUM(F141:F214)</f>
        <v>98161.700000000026</v>
      </c>
      <c r="G215" s="56" t="s">
        <v>383</v>
      </c>
      <c r="H215" s="44">
        <f>SUM(H141:H214)</f>
        <v>7434.1299999999992</v>
      </c>
      <c r="I215" s="44">
        <f>SUM(I141:I214)</f>
        <v>21268.239999999994</v>
      </c>
      <c r="J215" s="56" t="s">
        <v>383</v>
      </c>
      <c r="K215" s="44">
        <f>SUM(K141:K214)</f>
        <v>5908.99</v>
      </c>
      <c r="L215" s="56" t="s">
        <v>383</v>
      </c>
      <c r="M215" s="44">
        <f>SUM(M141:M214)</f>
        <v>25.11</v>
      </c>
      <c r="N215" s="44">
        <f>SUM(N141:N214)</f>
        <v>3145.03</v>
      </c>
      <c r="O215" s="56" t="s">
        <v>383</v>
      </c>
      <c r="P215" s="44">
        <f>SUM(P141:P214)</f>
        <v>128.35000000000002</v>
      </c>
      <c r="Q215" s="44">
        <f>SUM(Q141:Q214)</f>
        <v>133264.21000000008</v>
      </c>
      <c r="R215" s="57" t="s">
        <v>383</v>
      </c>
    </row>
    <row r="216" spans="1:18" ht="13.5" customHeight="1" x14ac:dyDescent="0.2">
      <c r="A216" s="76" t="s">
        <v>392</v>
      </c>
      <c r="B216" s="77"/>
      <c r="C216" s="77"/>
      <c r="D216" s="77"/>
      <c r="E216" s="77"/>
      <c r="F216" s="77"/>
      <c r="G216" s="77"/>
      <c r="H216" s="77"/>
      <c r="I216" s="77"/>
      <c r="J216" s="77"/>
      <c r="K216" s="77"/>
      <c r="L216" s="77"/>
      <c r="M216" s="77"/>
      <c r="N216" s="77"/>
      <c r="O216" s="77"/>
      <c r="P216" s="77"/>
      <c r="Q216" s="77"/>
      <c r="R216" s="78"/>
    </row>
    <row r="217" spans="1:18" ht="41.25" customHeight="1" x14ac:dyDescent="0.2">
      <c r="A217" s="68" t="s">
        <v>393</v>
      </c>
      <c r="B217" s="69"/>
      <c r="C217" s="69"/>
      <c r="D217" s="69"/>
      <c r="E217" s="69"/>
      <c r="F217" s="69"/>
      <c r="G217" s="69"/>
      <c r="H217" s="69"/>
      <c r="I217" s="69"/>
      <c r="J217" s="69"/>
      <c r="K217" s="69"/>
      <c r="L217" s="69"/>
      <c r="M217" s="69"/>
      <c r="N217" s="69"/>
      <c r="O217" s="69"/>
      <c r="P217" s="69"/>
      <c r="Q217" s="69"/>
      <c r="R217" s="70"/>
    </row>
    <row r="218" spans="1:18" ht="34.5" customHeight="1" x14ac:dyDescent="0.2">
      <c r="A218" s="68" t="s">
        <v>394</v>
      </c>
      <c r="B218" s="69"/>
      <c r="C218" s="69"/>
      <c r="D218" s="69"/>
      <c r="E218" s="69"/>
      <c r="F218" s="69"/>
      <c r="G218" s="69"/>
      <c r="H218" s="69"/>
      <c r="I218" s="69"/>
      <c r="J218" s="69"/>
      <c r="K218" s="69"/>
      <c r="L218" s="69"/>
      <c r="M218" s="69"/>
      <c r="N218" s="69"/>
      <c r="O218" s="69"/>
      <c r="P218" s="69"/>
      <c r="Q218" s="69"/>
      <c r="R218" s="70"/>
    </row>
    <row r="219" spans="1:18" ht="13.5" customHeight="1" x14ac:dyDescent="0.2">
      <c r="A219" s="68" t="s">
        <v>395</v>
      </c>
      <c r="B219" s="69"/>
      <c r="C219" s="69"/>
      <c r="D219" s="69"/>
      <c r="E219" s="69"/>
      <c r="F219" s="69"/>
      <c r="G219" s="69"/>
      <c r="H219" s="69"/>
      <c r="I219" s="69"/>
      <c r="J219" s="69"/>
      <c r="K219" s="69"/>
      <c r="L219" s="69"/>
      <c r="M219" s="69"/>
      <c r="N219" s="69"/>
      <c r="O219" s="69"/>
      <c r="P219" s="69"/>
      <c r="Q219" s="69"/>
      <c r="R219" s="70"/>
    </row>
    <row r="220" spans="1:18" ht="32.450000000000003" customHeight="1" x14ac:dyDescent="0.2">
      <c r="A220" s="68" t="s">
        <v>396</v>
      </c>
      <c r="B220" s="69"/>
      <c r="C220" s="69"/>
      <c r="D220" s="69"/>
      <c r="E220" s="69"/>
      <c r="F220" s="69"/>
      <c r="G220" s="69"/>
      <c r="H220" s="69"/>
      <c r="I220" s="69"/>
      <c r="J220" s="69"/>
      <c r="K220" s="69"/>
      <c r="L220" s="69"/>
      <c r="M220" s="69"/>
      <c r="N220" s="69"/>
      <c r="O220" s="69"/>
      <c r="P220" s="69"/>
      <c r="Q220" s="69"/>
      <c r="R220" s="70"/>
    </row>
    <row r="221" spans="1:18" ht="65.25" customHeight="1" thickBot="1" x14ac:dyDescent="0.25">
      <c r="A221" s="71" t="s">
        <v>363</v>
      </c>
      <c r="B221" s="72"/>
      <c r="C221" s="72"/>
      <c r="D221" s="72"/>
      <c r="E221" s="72"/>
      <c r="F221" s="72"/>
      <c r="G221" s="72"/>
      <c r="H221" s="72"/>
      <c r="I221" s="72"/>
      <c r="J221" s="72"/>
      <c r="K221" s="72"/>
      <c r="L221" s="72"/>
      <c r="M221" s="72"/>
      <c r="N221" s="72"/>
      <c r="O221" s="72"/>
      <c r="P221" s="72"/>
      <c r="Q221" s="72"/>
      <c r="R221" s="73"/>
    </row>
    <row r="222" spans="1:18" x14ac:dyDescent="0.2">
      <c r="A222" s="58" t="s">
        <v>399</v>
      </c>
      <c r="B222" s="55"/>
      <c r="C222" s="55"/>
      <c r="D222" s="55"/>
      <c r="E222" s="55"/>
      <c r="F222" s="55"/>
      <c r="G222" s="55"/>
      <c r="H222" s="55"/>
      <c r="I222" s="55"/>
      <c r="J222" s="55"/>
      <c r="K222" s="55"/>
      <c r="L222" s="55"/>
      <c r="M222" s="55"/>
    </row>
    <row r="225" spans="2:17" x14ac:dyDescent="0.2">
      <c r="B225" s="46"/>
      <c r="C225" s="47"/>
      <c r="D225" s="47"/>
      <c r="E225" s="47"/>
      <c r="F225" s="47"/>
      <c r="G225" s="47"/>
      <c r="H225" s="47"/>
      <c r="I225" s="47"/>
      <c r="J225" s="47"/>
      <c r="K225" s="47"/>
      <c r="L225" s="47"/>
      <c r="M225" s="47"/>
      <c r="N225" s="47"/>
      <c r="O225" s="47"/>
      <c r="P225" s="47"/>
      <c r="Q225" s="47"/>
    </row>
    <row r="227" spans="2:17" x14ac:dyDescent="0.2">
      <c r="C227" s="29"/>
      <c r="D227" s="29"/>
      <c r="F227" s="29"/>
      <c r="H227" s="29"/>
      <c r="I227" s="29"/>
      <c r="K227" s="29"/>
      <c r="M227" s="29"/>
      <c r="N227" s="29"/>
      <c r="P227" s="29"/>
      <c r="Q227" s="29"/>
    </row>
    <row r="229" spans="2:17" x14ac:dyDescent="0.2">
      <c r="C229" s="29"/>
      <c r="D229" s="29"/>
      <c r="E229" s="29"/>
      <c r="F229" s="29"/>
      <c r="G229" s="29"/>
      <c r="H229" s="29"/>
      <c r="I229" s="29"/>
      <c r="J229" s="29"/>
      <c r="K229" s="29"/>
      <c r="L229" s="29"/>
      <c r="M229" s="29"/>
      <c r="N229" s="29"/>
      <c r="O229" s="29"/>
      <c r="P229" s="29"/>
      <c r="Q229" s="29"/>
    </row>
  </sheetData>
  <sheetProtection password="E299" sheet="1" objects="1" scenarios="1"/>
  <mergeCells count="10">
    <mergeCell ref="A1:R1"/>
    <mergeCell ref="A2:R2"/>
    <mergeCell ref="A3:R3"/>
    <mergeCell ref="A4:R4"/>
    <mergeCell ref="A216:R216"/>
    <mergeCell ref="A217:R217"/>
    <mergeCell ref="A218:R218"/>
    <mergeCell ref="A219:R219"/>
    <mergeCell ref="A220:R220"/>
    <mergeCell ref="A221:R221"/>
  </mergeCells>
  <phoneticPr fontId="0" type="noConversion"/>
  <printOptions horizontalCentered="1"/>
  <pageMargins left="0.4" right="0.4" top="0.7" bottom="0.66" header="0.5" footer="0.5"/>
  <pageSetup paperSize="5" scale="79" orientation="landscape" r:id="rId1"/>
  <headerFooter alignWithMargins="0"/>
  <rowBreaks count="1" manualBreakCount="1">
    <brk id="14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193"/>
  <sheetViews>
    <sheetView workbookViewId="0">
      <pane ySplit="3" topLeftCell="A4" activePane="bottomLeft" state="frozen"/>
      <selection pane="bottomLeft" activeCell="D5" sqref="D5"/>
    </sheetView>
  </sheetViews>
  <sheetFormatPr defaultRowHeight="12.75" x14ac:dyDescent="0.2"/>
  <cols>
    <col min="1" max="1" width="13.42578125" customWidth="1"/>
    <col min="2" max="2" width="16.42578125" customWidth="1"/>
    <col min="3" max="3" width="11" bestFit="1" customWidth="1"/>
    <col min="4" max="5" width="12" bestFit="1" customWidth="1"/>
    <col min="6" max="6" width="3.7109375" customWidth="1"/>
    <col min="7" max="7" width="10.140625" customWidth="1"/>
    <col min="8" max="8" width="14.28515625" customWidth="1"/>
  </cols>
  <sheetData>
    <row r="1" spans="1:8" x14ac:dyDescent="0.2">
      <c r="A1" t="s">
        <v>20</v>
      </c>
      <c r="G1" s="13" t="s">
        <v>333</v>
      </c>
    </row>
    <row r="2" spans="1:8" x14ac:dyDescent="0.2">
      <c r="G2" s="13" t="s">
        <v>334</v>
      </c>
    </row>
    <row r="3" spans="1:8" x14ac:dyDescent="0.2">
      <c r="A3" s="1" t="s">
        <v>116</v>
      </c>
      <c r="B3" s="1" t="s">
        <v>115</v>
      </c>
      <c r="C3" s="1" t="s">
        <v>44</v>
      </c>
      <c r="D3" s="1" t="s">
        <v>42</v>
      </c>
      <c r="E3" s="1" t="s">
        <v>43</v>
      </c>
      <c r="F3" s="1" t="s">
        <v>46</v>
      </c>
      <c r="G3" s="1" t="s">
        <v>45</v>
      </c>
    </row>
    <row r="4" spans="1:8" x14ac:dyDescent="0.2">
      <c r="A4">
        <v>2015</v>
      </c>
      <c r="B4">
        <v>1</v>
      </c>
      <c r="C4">
        <v>175.04678000000001</v>
      </c>
      <c r="D4">
        <v>3164.614</v>
      </c>
      <c r="E4">
        <v>1921.0820000000001</v>
      </c>
      <c r="F4">
        <v>0</v>
      </c>
      <c r="G4">
        <v>2.4444400000000002</v>
      </c>
      <c r="H4" s="16">
        <f>ROUND(SUM(C4:E4),2)</f>
        <v>5260.74</v>
      </c>
    </row>
    <row r="5" spans="1:8" x14ac:dyDescent="0.2">
      <c r="A5">
        <v>2015</v>
      </c>
      <c r="B5">
        <v>2</v>
      </c>
      <c r="C5">
        <v>327.01693999999998</v>
      </c>
      <c r="D5">
        <v>8079.6637300000002</v>
      </c>
      <c r="E5">
        <v>5052.8106299999999</v>
      </c>
      <c r="F5">
        <v>0</v>
      </c>
      <c r="G5">
        <v>1.98305</v>
      </c>
      <c r="H5" s="16">
        <f t="shared" ref="H5:H68" si="0">ROUND(SUM(C5:E5),2)</f>
        <v>13459.49</v>
      </c>
    </row>
    <row r="6" spans="1:8" x14ac:dyDescent="0.2">
      <c r="A6">
        <v>2015</v>
      </c>
      <c r="B6">
        <v>3</v>
      </c>
      <c r="C6">
        <v>31.05782</v>
      </c>
      <c r="D6">
        <v>1233.0635400000001</v>
      </c>
      <c r="E6">
        <v>621.53336000000002</v>
      </c>
      <c r="F6">
        <v>0</v>
      </c>
      <c r="G6">
        <v>0.56977</v>
      </c>
      <c r="H6" s="16">
        <f t="shared" si="0"/>
        <v>1885.65</v>
      </c>
    </row>
    <row r="7" spans="1:8" x14ac:dyDescent="0.2">
      <c r="A7">
        <v>2015</v>
      </c>
      <c r="B7">
        <v>4</v>
      </c>
      <c r="C7">
        <v>47.729889999999997</v>
      </c>
      <c r="D7">
        <v>1028.9424899999999</v>
      </c>
      <c r="E7">
        <v>679.7586</v>
      </c>
      <c r="F7">
        <v>0</v>
      </c>
      <c r="G7">
        <v>0</v>
      </c>
      <c r="H7" s="16">
        <f t="shared" si="0"/>
        <v>1756.43</v>
      </c>
    </row>
    <row r="8" spans="1:8" x14ac:dyDescent="0.2">
      <c r="A8">
        <v>2015</v>
      </c>
      <c r="B8">
        <v>5</v>
      </c>
      <c r="C8">
        <v>138.37711999999999</v>
      </c>
      <c r="D8">
        <v>2425.2115100000001</v>
      </c>
      <c r="E8">
        <v>1574.69715</v>
      </c>
      <c r="F8">
        <v>0</v>
      </c>
      <c r="G8">
        <v>0</v>
      </c>
      <c r="H8" s="16">
        <f t="shared" si="0"/>
        <v>4138.29</v>
      </c>
    </row>
    <row r="9" spans="1:8" x14ac:dyDescent="0.2">
      <c r="A9">
        <v>2015</v>
      </c>
      <c r="B9">
        <v>6</v>
      </c>
      <c r="C9">
        <v>78.494290000000007</v>
      </c>
      <c r="D9">
        <v>1322.00576</v>
      </c>
      <c r="E9">
        <v>862.16090999999994</v>
      </c>
      <c r="F9">
        <v>0</v>
      </c>
      <c r="G9">
        <v>0</v>
      </c>
      <c r="H9" s="16">
        <f t="shared" si="0"/>
        <v>2262.66</v>
      </c>
    </row>
    <row r="10" spans="1:8" x14ac:dyDescent="0.2">
      <c r="A10">
        <v>2015</v>
      </c>
      <c r="B10">
        <v>7</v>
      </c>
      <c r="C10">
        <v>1049.89606</v>
      </c>
      <c r="D10">
        <v>16154.5373</v>
      </c>
      <c r="E10">
        <v>8242.8374000000003</v>
      </c>
      <c r="F10">
        <v>0</v>
      </c>
      <c r="G10">
        <v>247.63586000000001</v>
      </c>
      <c r="H10" s="16">
        <f t="shared" si="0"/>
        <v>25447.27</v>
      </c>
    </row>
    <row r="11" spans="1:8" x14ac:dyDescent="0.2">
      <c r="A11">
        <v>2015</v>
      </c>
      <c r="B11">
        <v>8</v>
      </c>
      <c r="C11">
        <v>232.57762</v>
      </c>
      <c r="D11">
        <v>6085.5054799999998</v>
      </c>
      <c r="E11">
        <v>3592.5055000000002</v>
      </c>
      <c r="F11">
        <v>0</v>
      </c>
      <c r="G11">
        <v>0</v>
      </c>
      <c r="H11" s="16">
        <f t="shared" si="0"/>
        <v>9910.59</v>
      </c>
    </row>
    <row r="12" spans="1:8" x14ac:dyDescent="0.2">
      <c r="A12">
        <v>2015</v>
      </c>
      <c r="B12">
        <v>9</v>
      </c>
      <c r="C12">
        <v>38.460700000000003</v>
      </c>
      <c r="D12">
        <v>300.19101999999998</v>
      </c>
      <c r="E12">
        <v>239.29213999999999</v>
      </c>
      <c r="F12">
        <v>0</v>
      </c>
      <c r="G12">
        <v>0</v>
      </c>
      <c r="H12" s="16">
        <f t="shared" si="0"/>
        <v>577.94000000000005</v>
      </c>
    </row>
    <row r="13" spans="1:8" x14ac:dyDescent="0.2">
      <c r="A13">
        <v>2015</v>
      </c>
      <c r="B13">
        <v>10</v>
      </c>
      <c r="C13">
        <v>196.20362</v>
      </c>
      <c r="D13">
        <v>5662.9472299999998</v>
      </c>
      <c r="E13">
        <v>3872.56853</v>
      </c>
      <c r="F13">
        <v>0</v>
      </c>
      <c r="G13">
        <v>0</v>
      </c>
      <c r="H13" s="16">
        <f t="shared" si="0"/>
        <v>9731.7199999999993</v>
      </c>
    </row>
    <row r="14" spans="1:8" x14ac:dyDescent="0.2">
      <c r="A14">
        <v>2015</v>
      </c>
      <c r="B14">
        <v>11</v>
      </c>
      <c r="C14">
        <v>6.7528800000000002</v>
      </c>
      <c r="D14">
        <v>482.80459999999999</v>
      </c>
      <c r="E14">
        <v>310.04023999999998</v>
      </c>
      <c r="F14">
        <v>0</v>
      </c>
      <c r="G14">
        <v>0</v>
      </c>
      <c r="H14" s="16">
        <f t="shared" si="0"/>
        <v>799.6</v>
      </c>
    </row>
    <row r="15" spans="1:8" x14ac:dyDescent="0.2">
      <c r="A15">
        <v>2015</v>
      </c>
      <c r="B15">
        <v>12</v>
      </c>
      <c r="C15">
        <v>61.751429999999999</v>
      </c>
      <c r="D15">
        <v>2684.9095400000001</v>
      </c>
      <c r="E15">
        <v>1948.44344</v>
      </c>
      <c r="F15">
        <v>0</v>
      </c>
      <c r="G15">
        <v>0</v>
      </c>
      <c r="H15" s="16">
        <f t="shared" si="0"/>
        <v>4695.1000000000004</v>
      </c>
    </row>
    <row r="16" spans="1:8" x14ac:dyDescent="0.2">
      <c r="A16">
        <v>2015</v>
      </c>
      <c r="B16">
        <v>13</v>
      </c>
      <c r="C16">
        <v>64.011369999999999</v>
      </c>
      <c r="D16">
        <v>1029.2444</v>
      </c>
      <c r="E16">
        <v>622.93177000000003</v>
      </c>
      <c r="F16">
        <v>0</v>
      </c>
      <c r="G16">
        <v>0</v>
      </c>
      <c r="H16" s="16">
        <f t="shared" si="0"/>
        <v>1716.19</v>
      </c>
    </row>
    <row r="17" spans="1:8" x14ac:dyDescent="0.2">
      <c r="A17">
        <v>2015</v>
      </c>
      <c r="B17">
        <v>14</v>
      </c>
      <c r="C17">
        <v>102.61714000000001</v>
      </c>
      <c r="D17">
        <v>1737.4228700000001</v>
      </c>
      <c r="E17">
        <v>1153.17714</v>
      </c>
      <c r="F17">
        <v>0</v>
      </c>
      <c r="G17">
        <v>0</v>
      </c>
      <c r="H17" s="16">
        <f t="shared" si="0"/>
        <v>2993.22</v>
      </c>
    </row>
    <row r="18" spans="1:8" x14ac:dyDescent="0.2">
      <c r="A18">
        <v>2015</v>
      </c>
      <c r="B18">
        <v>15</v>
      </c>
      <c r="C18">
        <v>116.85229</v>
      </c>
      <c r="D18">
        <v>1251.3521900000001</v>
      </c>
      <c r="E18">
        <v>643.11932000000002</v>
      </c>
      <c r="F18">
        <v>0</v>
      </c>
      <c r="G18">
        <v>0</v>
      </c>
      <c r="H18" s="16">
        <f t="shared" si="0"/>
        <v>2011.32</v>
      </c>
    </row>
    <row r="19" spans="1:8" x14ac:dyDescent="0.2">
      <c r="A19">
        <v>2015</v>
      </c>
      <c r="B19">
        <v>16</v>
      </c>
      <c r="C19">
        <v>244.96165999999999</v>
      </c>
      <c r="D19">
        <v>4584.23513</v>
      </c>
      <c r="E19">
        <v>3040.63454</v>
      </c>
      <c r="F19">
        <v>0</v>
      </c>
      <c r="G19">
        <v>0</v>
      </c>
      <c r="H19" s="16">
        <f t="shared" si="0"/>
        <v>7869.83</v>
      </c>
    </row>
    <row r="20" spans="1:8" x14ac:dyDescent="0.2">
      <c r="A20">
        <v>2015</v>
      </c>
      <c r="B20">
        <v>17</v>
      </c>
      <c r="C20">
        <v>131.61045999999999</v>
      </c>
      <c r="D20">
        <v>2699.2617399999999</v>
      </c>
      <c r="E20">
        <v>1426.20353</v>
      </c>
      <c r="F20">
        <v>0</v>
      </c>
      <c r="G20">
        <v>9.8839999999999997E-2</v>
      </c>
      <c r="H20" s="16">
        <f t="shared" si="0"/>
        <v>4257.08</v>
      </c>
    </row>
    <row r="21" spans="1:8" x14ac:dyDescent="0.2">
      <c r="A21">
        <v>2015</v>
      </c>
      <c r="B21">
        <v>18</v>
      </c>
      <c r="C21">
        <v>136.93333000000001</v>
      </c>
      <c r="D21">
        <v>2304.2110899999998</v>
      </c>
      <c r="E21">
        <v>1418.7498599999999</v>
      </c>
      <c r="F21">
        <v>0</v>
      </c>
      <c r="G21">
        <v>0</v>
      </c>
      <c r="H21" s="16">
        <f t="shared" si="0"/>
        <v>3859.89</v>
      </c>
    </row>
    <row r="22" spans="1:8" x14ac:dyDescent="0.2">
      <c r="A22">
        <v>2015</v>
      </c>
      <c r="B22">
        <v>19</v>
      </c>
      <c r="C22">
        <v>36.224649999999997</v>
      </c>
      <c r="D22">
        <v>393.29698999999999</v>
      </c>
      <c r="E22">
        <v>247.73544999999999</v>
      </c>
      <c r="F22">
        <v>0</v>
      </c>
      <c r="G22">
        <v>0</v>
      </c>
      <c r="H22" s="16">
        <f t="shared" si="0"/>
        <v>677.26</v>
      </c>
    </row>
    <row r="23" spans="1:8" x14ac:dyDescent="0.2">
      <c r="A23">
        <v>2015</v>
      </c>
      <c r="B23">
        <v>20</v>
      </c>
      <c r="C23">
        <v>96.115610000000004</v>
      </c>
      <c r="D23">
        <v>1139.84968</v>
      </c>
      <c r="E23">
        <v>656.70519999999999</v>
      </c>
      <c r="F23">
        <v>0</v>
      </c>
      <c r="G23">
        <v>0</v>
      </c>
      <c r="H23" s="16">
        <f t="shared" si="0"/>
        <v>1892.67</v>
      </c>
    </row>
    <row r="24" spans="1:8" x14ac:dyDescent="0.2">
      <c r="A24">
        <v>2015</v>
      </c>
      <c r="B24">
        <v>21</v>
      </c>
      <c r="C24">
        <v>740.85283000000004</v>
      </c>
      <c r="D24">
        <v>35408.626559999997</v>
      </c>
      <c r="E24">
        <v>23141.24336</v>
      </c>
      <c r="F24">
        <v>0</v>
      </c>
      <c r="G24">
        <v>9.4514300000000002</v>
      </c>
      <c r="H24" s="16">
        <f t="shared" si="0"/>
        <v>59290.720000000001</v>
      </c>
    </row>
    <row r="25" spans="1:8" x14ac:dyDescent="0.2">
      <c r="A25">
        <v>2015</v>
      </c>
      <c r="B25">
        <v>22</v>
      </c>
      <c r="C25">
        <v>42.308990000000001</v>
      </c>
      <c r="D25">
        <v>1103.6516799999999</v>
      </c>
      <c r="E25">
        <v>854.68678</v>
      </c>
      <c r="F25">
        <v>0</v>
      </c>
      <c r="G25">
        <v>0</v>
      </c>
      <c r="H25" s="16">
        <f t="shared" si="0"/>
        <v>2000.65</v>
      </c>
    </row>
    <row r="26" spans="1:8" x14ac:dyDescent="0.2">
      <c r="A26">
        <v>2015</v>
      </c>
      <c r="B26">
        <v>23</v>
      </c>
      <c r="C26">
        <v>6.4913400000000001</v>
      </c>
      <c r="D26">
        <v>336.96539000000001</v>
      </c>
      <c r="E26">
        <v>258.20816000000002</v>
      </c>
      <c r="F26">
        <v>0</v>
      </c>
      <c r="G26">
        <v>0</v>
      </c>
      <c r="H26" s="16">
        <f t="shared" si="0"/>
        <v>601.66</v>
      </c>
    </row>
    <row r="27" spans="1:8" x14ac:dyDescent="0.2">
      <c r="A27">
        <v>2015</v>
      </c>
      <c r="B27">
        <v>24</v>
      </c>
      <c r="C27">
        <v>153.57776000000001</v>
      </c>
      <c r="D27">
        <v>4882.7665800000004</v>
      </c>
      <c r="E27">
        <v>2998.49422</v>
      </c>
      <c r="F27">
        <v>0</v>
      </c>
      <c r="G27">
        <v>0</v>
      </c>
      <c r="H27" s="16">
        <f t="shared" si="0"/>
        <v>8034.84</v>
      </c>
    </row>
    <row r="28" spans="1:8" x14ac:dyDescent="0.2">
      <c r="A28">
        <v>2015</v>
      </c>
      <c r="B28">
        <v>25</v>
      </c>
      <c r="C28">
        <v>85.966470000000001</v>
      </c>
      <c r="D28">
        <v>766.77097000000003</v>
      </c>
      <c r="E28">
        <v>496.91059999999999</v>
      </c>
      <c r="F28">
        <v>0</v>
      </c>
      <c r="G28">
        <v>0</v>
      </c>
      <c r="H28" s="16">
        <f t="shared" si="0"/>
        <v>1349.65</v>
      </c>
    </row>
    <row r="29" spans="1:8" x14ac:dyDescent="0.2">
      <c r="A29">
        <v>2015</v>
      </c>
      <c r="B29">
        <v>26</v>
      </c>
      <c r="C29">
        <v>117.97166</v>
      </c>
      <c r="D29">
        <v>1338.4661000000001</v>
      </c>
      <c r="E29">
        <v>835.75278000000003</v>
      </c>
      <c r="F29">
        <v>0</v>
      </c>
      <c r="G29">
        <v>0</v>
      </c>
      <c r="H29" s="16">
        <f t="shared" si="0"/>
        <v>2292.19</v>
      </c>
    </row>
    <row r="30" spans="1:8" x14ac:dyDescent="0.2">
      <c r="A30">
        <v>2015</v>
      </c>
      <c r="B30">
        <v>27</v>
      </c>
      <c r="C30">
        <v>0</v>
      </c>
      <c r="D30">
        <v>2683.0000500000001</v>
      </c>
      <c r="E30">
        <v>1552.56574</v>
      </c>
      <c r="F30">
        <v>0</v>
      </c>
      <c r="G30">
        <v>1</v>
      </c>
      <c r="H30" s="16">
        <f t="shared" si="0"/>
        <v>4235.57</v>
      </c>
    </row>
    <row r="31" spans="1:8" x14ac:dyDescent="0.2">
      <c r="A31">
        <v>2015</v>
      </c>
      <c r="B31">
        <v>28</v>
      </c>
      <c r="C31">
        <v>47.540230000000001</v>
      </c>
      <c r="D31">
        <v>864.54021</v>
      </c>
      <c r="E31">
        <v>420.13790999999998</v>
      </c>
      <c r="F31">
        <v>0</v>
      </c>
      <c r="G31">
        <v>0</v>
      </c>
      <c r="H31" s="16">
        <f t="shared" si="0"/>
        <v>1332.22</v>
      </c>
    </row>
    <row r="32" spans="1:8" x14ac:dyDescent="0.2">
      <c r="A32">
        <v>2015</v>
      </c>
      <c r="B32">
        <v>29</v>
      </c>
      <c r="C32">
        <v>3780.7966200000001</v>
      </c>
      <c r="D32">
        <v>111393.89655</v>
      </c>
      <c r="E32">
        <v>70772.166429999997</v>
      </c>
      <c r="F32">
        <v>0</v>
      </c>
      <c r="G32">
        <v>417.08992000000001</v>
      </c>
      <c r="H32" s="16">
        <f t="shared" si="0"/>
        <v>185946.86</v>
      </c>
    </row>
    <row r="33" spans="1:8" x14ac:dyDescent="0.2">
      <c r="A33">
        <v>2015</v>
      </c>
      <c r="B33">
        <v>30</v>
      </c>
      <c r="C33">
        <v>165.79070999999999</v>
      </c>
      <c r="D33">
        <v>6277.1687499999998</v>
      </c>
      <c r="E33">
        <v>4498.6223900000005</v>
      </c>
      <c r="F33">
        <v>0</v>
      </c>
      <c r="G33">
        <v>1</v>
      </c>
      <c r="H33" s="16">
        <f t="shared" si="0"/>
        <v>10941.58</v>
      </c>
    </row>
    <row r="34" spans="1:8" x14ac:dyDescent="0.2">
      <c r="A34">
        <v>2015</v>
      </c>
      <c r="B34">
        <v>31</v>
      </c>
      <c r="C34">
        <v>73.544439999999994</v>
      </c>
      <c r="D34">
        <v>1184.7333000000001</v>
      </c>
      <c r="E34">
        <v>804.98880999999994</v>
      </c>
      <c r="F34">
        <v>0</v>
      </c>
      <c r="G34">
        <v>0</v>
      </c>
      <c r="H34" s="16">
        <f t="shared" si="0"/>
        <v>2063.27</v>
      </c>
    </row>
    <row r="35" spans="1:8" x14ac:dyDescent="0.2">
      <c r="A35">
        <v>2015</v>
      </c>
      <c r="B35">
        <v>32</v>
      </c>
      <c r="C35">
        <v>63.86206</v>
      </c>
      <c r="D35">
        <v>2096.9166300000002</v>
      </c>
      <c r="E35">
        <v>1277.47126</v>
      </c>
      <c r="F35">
        <v>0</v>
      </c>
      <c r="G35">
        <v>0</v>
      </c>
      <c r="H35" s="16">
        <f t="shared" si="0"/>
        <v>3438.25</v>
      </c>
    </row>
    <row r="36" spans="1:8" x14ac:dyDescent="0.2">
      <c r="A36">
        <v>2015</v>
      </c>
      <c r="B36">
        <v>33</v>
      </c>
      <c r="C36">
        <v>285.37499000000003</v>
      </c>
      <c r="D36">
        <v>4320.9205499999998</v>
      </c>
      <c r="E36">
        <v>2597.9147800000001</v>
      </c>
      <c r="F36">
        <v>0</v>
      </c>
      <c r="G36">
        <v>0</v>
      </c>
      <c r="H36" s="16">
        <f t="shared" si="0"/>
        <v>7204.21</v>
      </c>
    </row>
    <row r="37" spans="1:8" x14ac:dyDescent="0.2">
      <c r="A37">
        <v>2015</v>
      </c>
      <c r="B37">
        <v>34</v>
      </c>
      <c r="C37">
        <v>64.207840000000004</v>
      </c>
      <c r="D37">
        <v>7926.1964699999999</v>
      </c>
      <c r="E37">
        <v>5091.1122999999998</v>
      </c>
      <c r="F37">
        <v>0</v>
      </c>
      <c r="G37">
        <v>1.00562</v>
      </c>
      <c r="H37" s="16">
        <f t="shared" si="0"/>
        <v>13081.52</v>
      </c>
    </row>
    <row r="38" spans="1:8" x14ac:dyDescent="0.2">
      <c r="A38">
        <v>2015</v>
      </c>
      <c r="B38">
        <v>35</v>
      </c>
      <c r="C38">
        <v>0</v>
      </c>
      <c r="D38">
        <v>1397.79096</v>
      </c>
      <c r="E38">
        <v>967.41801999999996</v>
      </c>
      <c r="F38">
        <v>0</v>
      </c>
      <c r="G38">
        <v>0</v>
      </c>
      <c r="H38" s="16">
        <f t="shared" si="0"/>
        <v>2365.21</v>
      </c>
    </row>
    <row r="39" spans="1:8" x14ac:dyDescent="0.2">
      <c r="A39">
        <v>2015</v>
      </c>
      <c r="B39">
        <v>36</v>
      </c>
      <c r="C39">
        <v>150.37647999999999</v>
      </c>
      <c r="D39">
        <v>3221.1765999999998</v>
      </c>
      <c r="E39">
        <v>2087.82942</v>
      </c>
      <c r="F39">
        <v>0</v>
      </c>
      <c r="G39">
        <v>0</v>
      </c>
      <c r="H39" s="16">
        <f t="shared" si="0"/>
        <v>5459.38</v>
      </c>
    </row>
    <row r="40" spans="1:8" x14ac:dyDescent="0.2">
      <c r="A40">
        <v>2015</v>
      </c>
      <c r="B40">
        <v>37</v>
      </c>
      <c r="C40">
        <v>60.537140000000001</v>
      </c>
      <c r="D40">
        <v>1484.5086699999999</v>
      </c>
      <c r="E40">
        <v>987.28572999999994</v>
      </c>
      <c r="F40">
        <v>0</v>
      </c>
      <c r="G40">
        <v>0</v>
      </c>
      <c r="H40" s="16">
        <f t="shared" si="0"/>
        <v>2532.33</v>
      </c>
    </row>
    <row r="41" spans="1:8" x14ac:dyDescent="0.2">
      <c r="A41">
        <v>2015</v>
      </c>
      <c r="B41">
        <v>38</v>
      </c>
      <c r="C41">
        <v>45.652760000000001</v>
      </c>
      <c r="D41">
        <v>952.19650999999999</v>
      </c>
      <c r="E41">
        <v>662.14443000000006</v>
      </c>
      <c r="F41">
        <v>0</v>
      </c>
      <c r="G41">
        <v>0</v>
      </c>
      <c r="H41" s="16">
        <f t="shared" si="0"/>
        <v>1659.99</v>
      </c>
    </row>
    <row r="42" spans="1:8" x14ac:dyDescent="0.2">
      <c r="A42">
        <v>2015</v>
      </c>
      <c r="B42">
        <v>39</v>
      </c>
      <c r="C42">
        <v>62.249989999999997</v>
      </c>
      <c r="D42">
        <v>1926.2272700000001</v>
      </c>
      <c r="E42">
        <v>1142.59656</v>
      </c>
      <c r="F42">
        <v>0</v>
      </c>
      <c r="G42">
        <v>0.12074</v>
      </c>
      <c r="H42" s="16">
        <f t="shared" si="0"/>
        <v>3131.07</v>
      </c>
    </row>
    <row r="43" spans="1:8" x14ac:dyDescent="0.2">
      <c r="A43">
        <v>2015</v>
      </c>
      <c r="B43">
        <v>40</v>
      </c>
      <c r="C43">
        <v>132.36670000000001</v>
      </c>
      <c r="D43">
        <v>1529.29999</v>
      </c>
      <c r="E43">
        <v>872.75004999999999</v>
      </c>
      <c r="F43">
        <v>0</v>
      </c>
      <c r="G43">
        <v>0</v>
      </c>
      <c r="H43" s="16">
        <f t="shared" si="0"/>
        <v>2534.42</v>
      </c>
    </row>
    <row r="44" spans="1:8" x14ac:dyDescent="0.2">
      <c r="A44">
        <v>2015</v>
      </c>
      <c r="B44">
        <v>41</v>
      </c>
      <c r="C44">
        <v>282.02312999999998</v>
      </c>
      <c r="D44">
        <v>3089.9710799999998</v>
      </c>
      <c r="E44">
        <v>1942.5694000000001</v>
      </c>
      <c r="F44">
        <v>0</v>
      </c>
      <c r="G44">
        <v>0</v>
      </c>
      <c r="H44" s="16">
        <f t="shared" si="0"/>
        <v>5314.56</v>
      </c>
    </row>
    <row r="45" spans="1:8" x14ac:dyDescent="0.2">
      <c r="A45">
        <v>2015</v>
      </c>
      <c r="B45">
        <v>42</v>
      </c>
      <c r="C45">
        <v>315.90226000000001</v>
      </c>
      <c r="D45">
        <v>10366.75296</v>
      </c>
      <c r="E45">
        <v>7340.0718299999999</v>
      </c>
      <c r="F45">
        <v>0</v>
      </c>
      <c r="G45">
        <v>0</v>
      </c>
      <c r="H45" s="16">
        <f t="shared" si="0"/>
        <v>18022.73</v>
      </c>
    </row>
    <row r="46" spans="1:8" x14ac:dyDescent="0.2">
      <c r="A46">
        <v>2015</v>
      </c>
      <c r="B46">
        <v>43</v>
      </c>
      <c r="C46">
        <v>1165.6378199999999</v>
      </c>
      <c r="D46">
        <v>31010.959070000001</v>
      </c>
      <c r="E46">
        <v>19092.74626</v>
      </c>
      <c r="F46">
        <v>0</v>
      </c>
      <c r="G46">
        <v>2.9885000000000002</v>
      </c>
      <c r="H46" s="16">
        <f t="shared" si="0"/>
        <v>51269.34</v>
      </c>
    </row>
    <row r="47" spans="1:8" x14ac:dyDescent="0.2">
      <c r="A47">
        <v>2015</v>
      </c>
      <c r="B47">
        <v>44</v>
      </c>
      <c r="C47">
        <v>294.02821999999998</v>
      </c>
      <c r="D47">
        <v>4317.5818499999996</v>
      </c>
      <c r="E47">
        <v>2669.74584</v>
      </c>
      <c r="F47">
        <v>0</v>
      </c>
      <c r="G47">
        <v>0</v>
      </c>
      <c r="H47" s="16">
        <f t="shared" si="0"/>
        <v>7281.36</v>
      </c>
    </row>
    <row r="48" spans="1:8" x14ac:dyDescent="0.2">
      <c r="A48">
        <v>2015</v>
      </c>
      <c r="B48">
        <v>45</v>
      </c>
      <c r="C48">
        <v>15.63334</v>
      </c>
      <c r="D48">
        <v>123.79443999999999</v>
      </c>
      <c r="E48">
        <v>69.688890000000001</v>
      </c>
      <c r="F48">
        <v>0</v>
      </c>
      <c r="G48">
        <v>0</v>
      </c>
      <c r="H48" s="16">
        <f t="shared" si="0"/>
        <v>209.12</v>
      </c>
    </row>
    <row r="49" spans="1:8" x14ac:dyDescent="0.2">
      <c r="A49">
        <v>2015</v>
      </c>
      <c r="B49">
        <v>46</v>
      </c>
      <c r="C49">
        <v>105.76966</v>
      </c>
      <c r="D49">
        <v>3217.5953500000001</v>
      </c>
      <c r="E49">
        <v>1920.7920099999999</v>
      </c>
      <c r="F49">
        <v>0</v>
      </c>
      <c r="G49">
        <v>0</v>
      </c>
      <c r="H49" s="16">
        <f t="shared" si="0"/>
        <v>5244.16</v>
      </c>
    </row>
    <row r="50" spans="1:8" x14ac:dyDescent="0.2">
      <c r="A50">
        <v>2015</v>
      </c>
      <c r="B50">
        <v>48</v>
      </c>
      <c r="C50">
        <v>108.71342</v>
      </c>
      <c r="D50">
        <v>2629.1004400000002</v>
      </c>
      <c r="E50">
        <v>1481.8838000000001</v>
      </c>
      <c r="F50">
        <v>0</v>
      </c>
      <c r="G50">
        <v>0</v>
      </c>
      <c r="H50" s="16">
        <f t="shared" si="0"/>
        <v>4219.7</v>
      </c>
    </row>
    <row r="51" spans="1:8" x14ac:dyDescent="0.2">
      <c r="A51">
        <v>2015</v>
      </c>
      <c r="B51">
        <v>49</v>
      </c>
      <c r="C51">
        <v>42.005710000000001</v>
      </c>
      <c r="D51">
        <v>579.13717999999994</v>
      </c>
      <c r="E51">
        <v>206.37791999999999</v>
      </c>
      <c r="F51">
        <v>0</v>
      </c>
      <c r="G51">
        <v>0</v>
      </c>
      <c r="H51" s="16">
        <f t="shared" si="0"/>
        <v>827.52</v>
      </c>
    </row>
    <row r="52" spans="1:8" x14ac:dyDescent="0.2">
      <c r="A52">
        <v>2015</v>
      </c>
      <c r="B52">
        <v>50</v>
      </c>
      <c r="C52">
        <v>16.36364</v>
      </c>
      <c r="D52">
        <v>1365.45454</v>
      </c>
      <c r="E52">
        <v>765.35798</v>
      </c>
      <c r="F52">
        <v>0</v>
      </c>
      <c r="G52">
        <v>0</v>
      </c>
      <c r="H52" s="16">
        <f t="shared" si="0"/>
        <v>2147.1799999999998</v>
      </c>
    </row>
    <row r="53" spans="1:8" x14ac:dyDescent="0.2">
      <c r="A53">
        <v>2015</v>
      </c>
      <c r="B53">
        <v>51</v>
      </c>
      <c r="C53">
        <v>86.887</v>
      </c>
      <c r="D53">
        <v>643.59887000000003</v>
      </c>
      <c r="E53">
        <v>417.76269000000002</v>
      </c>
      <c r="F53">
        <v>0</v>
      </c>
      <c r="G53">
        <v>0</v>
      </c>
      <c r="H53" s="16">
        <f t="shared" si="0"/>
        <v>1148.25</v>
      </c>
    </row>
    <row r="54" spans="1:8" x14ac:dyDescent="0.2">
      <c r="A54">
        <v>2015</v>
      </c>
      <c r="B54">
        <v>52</v>
      </c>
      <c r="C54">
        <v>219.58037999999999</v>
      </c>
      <c r="D54">
        <v>1900.32187</v>
      </c>
      <c r="E54">
        <v>1155.87934</v>
      </c>
      <c r="F54">
        <v>0</v>
      </c>
      <c r="G54">
        <v>1.15E-2</v>
      </c>
      <c r="H54" s="16">
        <f t="shared" si="0"/>
        <v>3275.78</v>
      </c>
    </row>
    <row r="55" spans="1:8" x14ac:dyDescent="0.2">
      <c r="A55">
        <v>2015</v>
      </c>
      <c r="B55">
        <v>53</v>
      </c>
      <c r="C55">
        <v>1176.2509700000001</v>
      </c>
      <c r="D55">
        <v>47280.908510000001</v>
      </c>
      <c r="E55">
        <v>28164.468809999998</v>
      </c>
      <c r="F55">
        <v>0</v>
      </c>
      <c r="G55">
        <v>15.906420000000001</v>
      </c>
      <c r="H55" s="16">
        <f t="shared" si="0"/>
        <v>76621.63</v>
      </c>
    </row>
    <row r="56" spans="1:8" x14ac:dyDescent="0.2">
      <c r="A56">
        <v>2015</v>
      </c>
      <c r="B56">
        <v>54</v>
      </c>
      <c r="C56">
        <v>107.05683000000001</v>
      </c>
      <c r="D56">
        <v>2873.24433</v>
      </c>
      <c r="E56">
        <v>1739.01712</v>
      </c>
      <c r="F56">
        <v>0</v>
      </c>
      <c r="G56">
        <v>0.97158999999999995</v>
      </c>
      <c r="H56" s="16">
        <f t="shared" si="0"/>
        <v>4719.32</v>
      </c>
    </row>
    <row r="57" spans="1:8" x14ac:dyDescent="0.2">
      <c r="A57">
        <v>2015</v>
      </c>
      <c r="B57">
        <v>55</v>
      </c>
      <c r="C57">
        <v>69.924850000000006</v>
      </c>
      <c r="D57">
        <v>928.64754000000005</v>
      </c>
      <c r="E57">
        <v>533.63009</v>
      </c>
      <c r="F57">
        <v>0</v>
      </c>
      <c r="G57">
        <v>0</v>
      </c>
      <c r="H57" s="16">
        <f t="shared" si="0"/>
        <v>1532.2</v>
      </c>
    </row>
    <row r="58" spans="1:8" x14ac:dyDescent="0.2">
      <c r="A58">
        <v>2015</v>
      </c>
      <c r="B58">
        <v>56</v>
      </c>
      <c r="C58">
        <v>82.371440000000007</v>
      </c>
      <c r="D58">
        <v>1031.0000299999999</v>
      </c>
      <c r="E58">
        <v>619.26856999999995</v>
      </c>
      <c r="F58">
        <v>0</v>
      </c>
      <c r="G58">
        <v>0</v>
      </c>
      <c r="H58" s="16">
        <f t="shared" si="0"/>
        <v>1732.64</v>
      </c>
    </row>
    <row r="59" spans="1:8" x14ac:dyDescent="0.2">
      <c r="A59">
        <v>2015</v>
      </c>
      <c r="B59">
        <v>57</v>
      </c>
      <c r="C59">
        <v>9.8742900000000002</v>
      </c>
      <c r="D59">
        <v>591.40002000000004</v>
      </c>
      <c r="E59">
        <v>483.29712999999998</v>
      </c>
      <c r="F59">
        <v>0</v>
      </c>
      <c r="G59">
        <v>0</v>
      </c>
      <c r="H59" s="16">
        <f t="shared" si="0"/>
        <v>1084.57</v>
      </c>
    </row>
    <row r="60" spans="1:8" x14ac:dyDescent="0.2">
      <c r="A60">
        <v>2015</v>
      </c>
      <c r="B60">
        <v>58</v>
      </c>
      <c r="C60">
        <v>170.35463999999999</v>
      </c>
      <c r="D60">
        <v>2571.7065400000001</v>
      </c>
      <c r="E60">
        <v>1727.2723800000001</v>
      </c>
      <c r="F60">
        <v>0</v>
      </c>
      <c r="G60">
        <v>0</v>
      </c>
      <c r="H60" s="16">
        <f t="shared" si="0"/>
        <v>4469.33</v>
      </c>
    </row>
    <row r="61" spans="1:8" x14ac:dyDescent="0.2">
      <c r="A61">
        <v>2015</v>
      </c>
      <c r="B61">
        <v>59</v>
      </c>
      <c r="C61">
        <v>46.473979999999997</v>
      </c>
      <c r="D61">
        <v>733.86703999999997</v>
      </c>
      <c r="E61">
        <v>410.48847000000001</v>
      </c>
      <c r="F61">
        <v>0</v>
      </c>
      <c r="G61">
        <v>0</v>
      </c>
      <c r="H61" s="16">
        <f t="shared" si="0"/>
        <v>1190.83</v>
      </c>
    </row>
    <row r="62" spans="1:8" x14ac:dyDescent="0.2">
      <c r="A62">
        <v>2015</v>
      </c>
      <c r="B62">
        <v>60</v>
      </c>
      <c r="C62">
        <v>260.90401000000003</v>
      </c>
      <c r="D62">
        <v>5865.7649799999999</v>
      </c>
      <c r="E62">
        <v>3607.11148</v>
      </c>
      <c r="F62">
        <v>0</v>
      </c>
      <c r="G62">
        <v>0</v>
      </c>
      <c r="H62" s="16">
        <f t="shared" si="0"/>
        <v>9733.7800000000007</v>
      </c>
    </row>
    <row r="63" spans="1:8" x14ac:dyDescent="0.2">
      <c r="A63">
        <v>2015</v>
      </c>
      <c r="B63">
        <v>62</v>
      </c>
      <c r="C63">
        <v>42.861130000000003</v>
      </c>
      <c r="D63">
        <v>1113.46667</v>
      </c>
      <c r="E63">
        <v>779.05</v>
      </c>
      <c r="F63">
        <v>0</v>
      </c>
      <c r="G63">
        <v>0</v>
      </c>
      <c r="H63" s="16">
        <f t="shared" si="0"/>
        <v>1935.38</v>
      </c>
    </row>
    <row r="64" spans="1:8" x14ac:dyDescent="0.2">
      <c r="A64">
        <v>2015</v>
      </c>
      <c r="B64">
        <v>63</v>
      </c>
      <c r="C64">
        <v>57.44943</v>
      </c>
      <c r="D64">
        <v>1816.88771</v>
      </c>
      <c r="E64">
        <v>1084.16858</v>
      </c>
      <c r="F64">
        <v>0</v>
      </c>
      <c r="G64">
        <v>0</v>
      </c>
      <c r="H64" s="16">
        <f t="shared" si="0"/>
        <v>2958.51</v>
      </c>
    </row>
    <row r="65" spans="1:8" x14ac:dyDescent="0.2">
      <c r="A65">
        <v>2015</v>
      </c>
      <c r="B65">
        <v>65</v>
      </c>
      <c r="C65">
        <v>102.90057</v>
      </c>
      <c r="D65">
        <v>986.01113999999995</v>
      </c>
      <c r="E65">
        <v>565.18786999999998</v>
      </c>
      <c r="F65">
        <v>0</v>
      </c>
      <c r="G65">
        <v>1</v>
      </c>
      <c r="H65" s="16">
        <f t="shared" si="0"/>
        <v>1654.1</v>
      </c>
    </row>
    <row r="66" spans="1:8" x14ac:dyDescent="0.2">
      <c r="A66">
        <v>2015</v>
      </c>
      <c r="B66">
        <v>66</v>
      </c>
      <c r="C66">
        <v>70.726200000000006</v>
      </c>
      <c r="D66">
        <v>733.98811000000001</v>
      </c>
      <c r="E66">
        <v>450.04169999999999</v>
      </c>
      <c r="F66">
        <v>0</v>
      </c>
      <c r="G66">
        <v>0</v>
      </c>
      <c r="H66" s="16">
        <f t="shared" si="0"/>
        <v>1254.76</v>
      </c>
    </row>
    <row r="67" spans="1:8" x14ac:dyDescent="0.2">
      <c r="A67">
        <v>2015</v>
      </c>
      <c r="B67">
        <v>67</v>
      </c>
      <c r="C67">
        <v>152.24010999999999</v>
      </c>
      <c r="D67">
        <v>1304.9257500000001</v>
      </c>
      <c r="E67">
        <v>734.72002999999995</v>
      </c>
      <c r="F67">
        <v>0</v>
      </c>
      <c r="G67">
        <v>0</v>
      </c>
      <c r="H67" s="16">
        <f t="shared" si="0"/>
        <v>2191.89</v>
      </c>
    </row>
    <row r="68" spans="1:8" x14ac:dyDescent="0.2">
      <c r="A68">
        <v>2015</v>
      </c>
      <c r="B68">
        <v>68</v>
      </c>
      <c r="C68">
        <v>247.07908</v>
      </c>
      <c r="D68">
        <v>2948.5903199999998</v>
      </c>
      <c r="E68">
        <v>1769.12435</v>
      </c>
      <c r="F68">
        <v>0</v>
      </c>
      <c r="G68">
        <v>1.49152</v>
      </c>
      <c r="H68" s="16">
        <f t="shared" si="0"/>
        <v>4964.79</v>
      </c>
    </row>
    <row r="69" spans="1:8" x14ac:dyDescent="0.2">
      <c r="A69">
        <v>2015</v>
      </c>
      <c r="B69">
        <v>69</v>
      </c>
      <c r="C69">
        <v>147.44632999999999</v>
      </c>
      <c r="D69">
        <v>1981.0451599999999</v>
      </c>
      <c r="E69">
        <v>1296.82627</v>
      </c>
      <c r="F69">
        <v>0</v>
      </c>
      <c r="G69">
        <v>0</v>
      </c>
      <c r="H69" s="16">
        <f t="shared" ref="H69:H132" si="1">ROUND(SUM(C69:E69),2)</f>
        <v>3425.32</v>
      </c>
    </row>
    <row r="70" spans="1:8" x14ac:dyDescent="0.2">
      <c r="A70">
        <v>2015</v>
      </c>
      <c r="B70">
        <v>70</v>
      </c>
      <c r="C70">
        <v>93.794439999999994</v>
      </c>
      <c r="D70">
        <v>1842.3389299999999</v>
      </c>
      <c r="E70">
        <v>939.28881999999999</v>
      </c>
      <c r="F70">
        <v>0</v>
      </c>
      <c r="G70">
        <v>0</v>
      </c>
      <c r="H70" s="16">
        <f t="shared" si="1"/>
        <v>2875.42</v>
      </c>
    </row>
    <row r="71" spans="1:8" x14ac:dyDescent="0.2">
      <c r="A71">
        <v>2015</v>
      </c>
      <c r="B71">
        <v>71</v>
      </c>
      <c r="C71">
        <v>308.80457999999999</v>
      </c>
      <c r="D71">
        <v>5273.2010300000002</v>
      </c>
      <c r="E71">
        <v>3474.9769299999998</v>
      </c>
      <c r="F71">
        <v>0</v>
      </c>
      <c r="G71">
        <v>0</v>
      </c>
      <c r="H71" s="16">
        <f t="shared" si="1"/>
        <v>9056.98</v>
      </c>
    </row>
    <row r="72" spans="1:8" x14ac:dyDescent="0.2">
      <c r="A72">
        <v>2015</v>
      </c>
      <c r="B72">
        <v>72</v>
      </c>
      <c r="C72">
        <v>45.737169999999999</v>
      </c>
      <c r="D72">
        <v>2438.4300199999998</v>
      </c>
      <c r="E72">
        <v>1734.8343199999999</v>
      </c>
      <c r="F72">
        <v>0</v>
      </c>
      <c r="G72">
        <v>0</v>
      </c>
      <c r="H72" s="16">
        <f t="shared" si="1"/>
        <v>4219</v>
      </c>
    </row>
    <row r="73" spans="1:8" x14ac:dyDescent="0.2">
      <c r="A73">
        <v>2015</v>
      </c>
      <c r="B73">
        <v>73</v>
      </c>
      <c r="C73">
        <v>112.07866</v>
      </c>
      <c r="D73">
        <v>1177.8538799999999</v>
      </c>
      <c r="E73">
        <v>783.12363000000005</v>
      </c>
      <c r="F73">
        <v>0</v>
      </c>
      <c r="G73">
        <v>0</v>
      </c>
      <c r="H73" s="16">
        <f t="shared" si="1"/>
        <v>2073.06</v>
      </c>
    </row>
    <row r="74" spans="1:8" x14ac:dyDescent="0.2">
      <c r="A74">
        <v>2015</v>
      </c>
      <c r="B74">
        <v>74</v>
      </c>
      <c r="C74">
        <v>114.79568999999999</v>
      </c>
      <c r="D74">
        <v>3860.9114</v>
      </c>
      <c r="E74">
        <v>2246.9044699999999</v>
      </c>
      <c r="F74">
        <v>0</v>
      </c>
      <c r="G74">
        <v>0</v>
      </c>
      <c r="H74" s="16">
        <f t="shared" si="1"/>
        <v>6222.61</v>
      </c>
    </row>
    <row r="75" spans="1:8" x14ac:dyDescent="0.2">
      <c r="A75">
        <v>2015</v>
      </c>
      <c r="B75">
        <v>75</v>
      </c>
      <c r="C75">
        <v>1305.6605300000001</v>
      </c>
      <c r="D75">
        <v>52468.596790000003</v>
      </c>
      <c r="E75">
        <v>32278.18347</v>
      </c>
      <c r="F75">
        <v>0</v>
      </c>
      <c r="G75">
        <v>28.116949999999999</v>
      </c>
      <c r="H75" s="16">
        <f t="shared" si="1"/>
        <v>86052.44</v>
      </c>
    </row>
    <row r="76" spans="1:8" x14ac:dyDescent="0.2">
      <c r="A76">
        <v>2015</v>
      </c>
      <c r="B76">
        <v>77</v>
      </c>
      <c r="C76">
        <v>111.94280000000001</v>
      </c>
      <c r="D76">
        <v>2524.3149199999998</v>
      </c>
      <c r="E76">
        <v>1660.5722499999999</v>
      </c>
      <c r="F76">
        <v>0</v>
      </c>
      <c r="G76">
        <v>0</v>
      </c>
      <c r="H76" s="16">
        <f t="shared" si="1"/>
        <v>4296.83</v>
      </c>
    </row>
    <row r="77" spans="1:8" x14ac:dyDescent="0.2">
      <c r="A77">
        <v>2015</v>
      </c>
      <c r="B77">
        <v>78</v>
      </c>
      <c r="C77">
        <v>23.69999</v>
      </c>
      <c r="D77">
        <v>504.94443000000001</v>
      </c>
      <c r="E77">
        <v>365.28332999999998</v>
      </c>
      <c r="F77">
        <v>0</v>
      </c>
      <c r="G77">
        <v>0</v>
      </c>
      <c r="H77" s="16">
        <f t="shared" si="1"/>
        <v>893.93</v>
      </c>
    </row>
    <row r="78" spans="1:8" x14ac:dyDescent="0.2">
      <c r="A78">
        <v>2015</v>
      </c>
      <c r="B78">
        <v>79</v>
      </c>
      <c r="C78">
        <v>35.621459999999999</v>
      </c>
      <c r="D78">
        <v>777.89268000000004</v>
      </c>
      <c r="E78">
        <v>368.42935</v>
      </c>
      <c r="F78">
        <v>0</v>
      </c>
      <c r="G78">
        <v>0</v>
      </c>
      <c r="H78" s="16">
        <f t="shared" si="1"/>
        <v>1181.94</v>
      </c>
    </row>
    <row r="79" spans="1:8" x14ac:dyDescent="0.2">
      <c r="A79">
        <v>2015</v>
      </c>
      <c r="B79">
        <v>80</v>
      </c>
      <c r="C79">
        <v>292.64661999999998</v>
      </c>
      <c r="D79">
        <v>8182.0802999999996</v>
      </c>
      <c r="E79">
        <v>5733.2709400000003</v>
      </c>
      <c r="F79">
        <v>0</v>
      </c>
      <c r="G79">
        <v>0</v>
      </c>
      <c r="H79" s="16">
        <f t="shared" si="1"/>
        <v>14208</v>
      </c>
    </row>
    <row r="80" spans="1:8" x14ac:dyDescent="0.2">
      <c r="A80">
        <v>2015</v>
      </c>
      <c r="B80">
        <v>81</v>
      </c>
      <c r="C80">
        <v>66.016819999999996</v>
      </c>
      <c r="D80">
        <v>1552.5056199999999</v>
      </c>
      <c r="E80">
        <v>1155.5785800000001</v>
      </c>
      <c r="F80">
        <v>0</v>
      </c>
      <c r="G80">
        <v>0</v>
      </c>
      <c r="H80" s="16">
        <f t="shared" si="1"/>
        <v>2774.1</v>
      </c>
    </row>
    <row r="81" spans="1:8" x14ac:dyDescent="0.2">
      <c r="A81">
        <v>2015</v>
      </c>
      <c r="B81">
        <v>82</v>
      </c>
      <c r="C81">
        <v>420.29921999999999</v>
      </c>
      <c r="D81">
        <v>6779.3954800000001</v>
      </c>
      <c r="E81">
        <v>3648.5252500000001</v>
      </c>
      <c r="F81">
        <v>0</v>
      </c>
      <c r="G81">
        <v>1</v>
      </c>
      <c r="H81" s="16">
        <f t="shared" si="1"/>
        <v>10848.22</v>
      </c>
    </row>
    <row r="82" spans="1:8" x14ac:dyDescent="0.2">
      <c r="A82">
        <v>2015</v>
      </c>
      <c r="B82">
        <v>83</v>
      </c>
      <c r="C82">
        <v>207.63639000000001</v>
      </c>
      <c r="D82">
        <v>2310.3693600000001</v>
      </c>
      <c r="E82">
        <v>1530.72785</v>
      </c>
      <c r="F82">
        <v>0</v>
      </c>
      <c r="G82">
        <v>0</v>
      </c>
      <c r="H82" s="16">
        <f t="shared" si="1"/>
        <v>4048.73</v>
      </c>
    </row>
    <row r="83" spans="1:8" x14ac:dyDescent="0.2">
      <c r="A83">
        <v>2015</v>
      </c>
      <c r="B83">
        <v>84</v>
      </c>
      <c r="C83">
        <v>261.93167999999997</v>
      </c>
      <c r="D83">
        <v>2175.0341400000002</v>
      </c>
      <c r="E83">
        <v>1363.9318000000001</v>
      </c>
      <c r="F83">
        <v>0</v>
      </c>
      <c r="G83">
        <v>0</v>
      </c>
      <c r="H83" s="16">
        <f t="shared" si="1"/>
        <v>3800.9</v>
      </c>
    </row>
    <row r="84" spans="1:8" x14ac:dyDescent="0.2">
      <c r="A84">
        <v>2015</v>
      </c>
      <c r="B84">
        <v>85</v>
      </c>
      <c r="C84">
        <v>164.93713</v>
      </c>
      <c r="D84">
        <v>3512.45156</v>
      </c>
      <c r="E84">
        <v>2296.7713600000002</v>
      </c>
      <c r="F84">
        <v>0</v>
      </c>
      <c r="G84">
        <v>0</v>
      </c>
      <c r="H84" s="16">
        <f t="shared" si="1"/>
        <v>5974.16</v>
      </c>
    </row>
    <row r="85" spans="1:8" x14ac:dyDescent="0.2">
      <c r="A85">
        <v>2015</v>
      </c>
      <c r="B85">
        <v>86</v>
      </c>
      <c r="C85">
        <v>158.29836</v>
      </c>
      <c r="D85">
        <v>2690.5290799999998</v>
      </c>
      <c r="E85">
        <v>1689.4408900000001</v>
      </c>
      <c r="F85">
        <v>0</v>
      </c>
      <c r="G85">
        <v>0</v>
      </c>
      <c r="H85" s="16">
        <f t="shared" si="1"/>
        <v>4538.2700000000004</v>
      </c>
    </row>
    <row r="86" spans="1:8" x14ac:dyDescent="0.2">
      <c r="A86">
        <v>2015</v>
      </c>
      <c r="B86">
        <v>87</v>
      </c>
      <c r="C86">
        <v>125.93257</v>
      </c>
      <c r="D86">
        <v>1645.2585200000001</v>
      </c>
      <c r="E86">
        <v>983.71909000000005</v>
      </c>
      <c r="F86">
        <v>0</v>
      </c>
      <c r="G86">
        <v>0.55056000000000005</v>
      </c>
      <c r="H86" s="16">
        <f t="shared" si="1"/>
        <v>2754.91</v>
      </c>
    </row>
    <row r="87" spans="1:8" x14ac:dyDescent="0.2">
      <c r="A87">
        <v>2015</v>
      </c>
      <c r="B87">
        <v>88</v>
      </c>
      <c r="C87">
        <v>389.52015</v>
      </c>
      <c r="D87">
        <v>13818.908090000001</v>
      </c>
      <c r="E87">
        <v>9019.0946899999999</v>
      </c>
      <c r="F87">
        <v>0</v>
      </c>
      <c r="G87">
        <v>1.86782</v>
      </c>
      <c r="H87" s="16">
        <f t="shared" si="1"/>
        <v>23227.52</v>
      </c>
    </row>
    <row r="88" spans="1:8" x14ac:dyDescent="0.2">
      <c r="A88">
        <v>2015</v>
      </c>
      <c r="B88">
        <v>89</v>
      </c>
      <c r="C88">
        <v>453.35167999999999</v>
      </c>
      <c r="D88">
        <v>16249.15885</v>
      </c>
      <c r="E88">
        <v>10967.91336</v>
      </c>
      <c r="F88">
        <v>0</v>
      </c>
      <c r="G88">
        <v>3.8018999999999998</v>
      </c>
      <c r="H88" s="16">
        <f t="shared" si="1"/>
        <v>27670.42</v>
      </c>
    </row>
    <row r="89" spans="1:8" x14ac:dyDescent="0.2">
      <c r="A89">
        <v>2015</v>
      </c>
      <c r="B89">
        <v>90</v>
      </c>
      <c r="C89">
        <v>46.75421</v>
      </c>
      <c r="D89">
        <v>459.53071999999997</v>
      </c>
      <c r="E89">
        <v>319.45247999999998</v>
      </c>
      <c r="F89">
        <v>0</v>
      </c>
      <c r="G89">
        <v>0</v>
      </c>
      <c r="H89" s="16">
        <f t="shared" si="1"/>
        <v>825.74</v>
      </c>
    </row>
    <row r="90" spans="1:8" x14ac:dyDescent="0.2">
      <c r="A90">
        <v>2015</v>
      </c>
      <c r="B90">
        <v>91</v>
      </c>
      <c r="C90">
        <v>36.04571</v>
      </c>
      <c r="D90">
        <v>608.22281999999996</v>
      </c>
      <c r="E90">
        <v>410.30858999999998</v>
      </c>
      <c r="F90">
        <v>0</v>
      </c>
      <c r="G90">
        <v>0</v>
      </c>
      <c r="H90" s="16">
        <f t="shared" si="1"/>
        <v>1054.58</v>
      </c>
    </row>
    <row r="91" spans="1:8" x14ac:dyDescent="0.2">
      <c r="A91">
        <v>2015</v>
      </c>
      <c r="B91">
        <v>92</v>
      </c>
      <c r="C91">
        <v>132.68785</v>
      </c>
      <c r="D91">
        <v>3594.8238099999999</v>
      </c>
      <c r="E91">
        <v>2316.26008</v>
      </c>
      <c r="F91">
        <v>0</v>
      </c>
      <c r="G91">
        <v>0</v>
      </c>
      <c r="H91" s="16">
        <f t="shared" si="1"/>
        <v>6043.77</v>
      </c>
    </row>
    <row r="92" spans="1:8" x14ac:dyDescent="0.2">
      <c r="A92">
        <v>2015</v>
      </c>
      <c r="B92">
        <v>93</v>
      </c>
      <c r="C92">
        <v>74.612380000000002</v>
      </c>
      <c r="D92">
        <v>3204.10392</v>
      </c>
      <c r="E92">
        <v>2110.1782899999998</v>
      </c>
      <c r="F92">
        <v>0</v>
      </c>
      <c r="G92">
        <v>0</v>
      </c>
      <c r="H92" s="16">
        <f t="shared" si="1"/>
        <v>5388.89</v>
      </c>
    </row>
    <row r="93" spans="1:8" x14ac:dyDescent="0.2">
      <c r="A93">
        <v>2015</v>
      </c>
      <c r="B93">
        <v>94</v>
      </c>
      <c r="C93">
        <v>212.36688000000001</v>
      </c>
      <c r="D93">
        <v>4283.64966</v>
      </c>
      <c r="E93">
        <v>2793.9095900000002</v>
      </c>
      <c r="F93">
        <v>0</v>
      </c>
      <c r="G93">
        <v>0</v>
      </c>
      <c r="H93" s="16">
        <f t="shared" si="1"/>
        <v>7289.93</v>
      </c>
    </row>
    <row r="94" spans="1:8" x14ac:dyDescent="0.2">
      <c r="A94">
        <v>2015</v>
      </c>
      <c r="B94">
        <v>95</v>
      </c>
      <c r="C94">
        <v>83.209440000000001</v>
      </c>
      <c r="D94">
        <v>993.35736999999995</v>
      </c>
      <c r="E94">
        <v>512.08648000000005</v>
      </c>
      <c r="F94">
        <v>0</v>
      </c>
      <c r="G94">
        <v>0</v>
      </c>
      <c r="H94" s="16">
        <f t="shared" si="1"/>
        <v>1588.65</v>
      </c>
    </row>
    <row r="95" spans="1:8" x14ac:dyDescent="0.2">
      <c r="A95">
        <v>2015</v>
      </c>
      <c r="B95">
        <v>96</v>
      </c>
      <c r="C95">
        <v>188.97739000000001</v>
      </c>
      <c r="D95">
        <v>3518.2333199999998</v>
      </c>
      <c r="E95">
        <v>2257.1053000000002</v>
      </c>
      <c r="F95">
        <v>0</v>
      </c>
      <c r="G95">
        <v>0.33333000000000002</v>
      </c>
      <c r="H95" s="16">
        <f t="shared" si="1"/>
        <v>5964.32</v>
      </c>
    </row>
    <row r="96" spans="1:8" x14ac:dyDescent="0.2">
      <c r="A96">
        <v>2015</v>
      </c>
      <c r="B96">
        <v>97</v>
      </c>
      <c r="C96">
        <v>126.80988000000001</v>
      </c>
      <c r="D96">
        <v>2478.3768</v>
      </c>
      <c r="E96">
        <v>1563.9443699999999</v>
      </c>
      <c r="F96">
        <v>0</v>
      </c>
      <c r="G96">
        <v>0</v>
      </c>
      <c r="H96" s="16">
        <f t="shared" si="1"/>
        <v>4169.13</v>
      </c>
    </row>
    <row r="97" spans="1:8" x14ac:dyDescent="0.2">
      <c r="A97">
        <v>2015</v>
      </c>
      <c r="B97">
        <v>98</v>
      </c>
      <c r="C97">
        <v>176.10673</v>
      </c>
      <c r="D97">
        <v>7389.70784</v>
      </c>
      <c r="E97">
        <v>4871.5885600000001</v>
      </c>
      <c r="F97">
        <v>0</v>
      </c>
      <c r="G97">
        <v>0</v>
      </c>
      <c r="H97" s="16">
        <f t="shared" si="1"/>
        <v>12437.4</v>
      </c>
    </row>
    <row r="98" spans="1:8" x14ac:dyDescent="0.2">
      <c r="A98">
        <v>2015</v>
      </c>
      <c r="B98">
        <v>101</v>
      </c>
      <c r="C98">
        <v>368.28865000000002</v>
      </c>
      <c r="D98">
        <v>9992.4654200000004</v>
      </c>
      <c r="E98">
        <v>4558.6414800000002</v>
      </c>
      <c r="F98">
        <v>0</v>
      </c>
      <c r="G98">
        <v>13.811109999999999</v>
      </c>
      <c r="H98" s="16">
        <f t="shared" si="1"/>
        <v>14919.4</v>
      </c>
    </row>
    <row r="99" spans="1:8" x14ac:dyDescent="0.2">
      <c r="A99">
        <v>2015</v>
      </c>
      <c r="B99">
        <v>102</v>
      </c>
      <c r="C99">
        <v>94.41046</v>
      </c>
      <c r="D99">
        <v>1361.8613800000001</v>
      </c>
      <c r="E99">
        <v>836.87287000000003</v>
      </c>
      <c r="F99">
        <v>0</v>
      </c>
      <c r="G99">
        <v>0</v>
      </c>
      <c r="H99" s="16">
        <f t="shared" si="1"/>
        <v>2293.14</v>
      </c>
    </row>
    <row r="100" spans="1:8" x14ac:dyDescent="0.2">
      <c r="A100">
        <v>2015</v>
      </c>
      <c r="B100">
        <v>103</v>
      </c>
      <c r="C100">
        <v>23.86364</v>
      </c>
      <c r="D100">
        <v>564.93179999999995</v>
      </c>
      <c r="E100">
        <v>401.39204000000001</v>
      </c>
      <c r="F100">
        <v>0</v>
      </c>
      <c r="G100">
        <v>0</v>
      </c>
      <c r="H100" s="16">
        <f t="shared" si="1"/>
        <v>990.19</v>
      </c>
    </row>
    <row r="101" spans="1:8" x14ac:dyDescent="0.2">
      <c r="A101">
        <v>2015</v>
      </c>
      <c r="B101">
        <v>104</v>
      </c>
      <c r="C101">
        <v>258.25560000000002</v>
      </c>
      <c r="D101">
        <v>2685.5114800000001</v>
      </c>
      <c r="E101">
        <v>1325.14211</v>
      </c>
      <c r="F101">
        <v>0</v>
      </c>
      <c r="G101">
        <v>4.0625099999999996</v>
      </c>
      <c r="H101" s="16">
        <f t="shared" si="1"/>
        <v>4268.91</v>
      </c>
    </row>
    <row r="102" spans="1:8" x14ac:dyDescent="0.2">
      <c r="A102">
        <v>2015</v>
      </c>
      <c r="B102">
        <v>106</v>
      </c>
      <c r="C102">
        <v>54.09196</v>
      </c>
      <c r="D102">
        <v>1663.0114799999999</v>
      </c>
      <c r="E102">
        <v>1096.85628</v>
      </c>
      <c r="F102">
        <v>0</v>
      </c>
      <c r="G102">
        <v>0</v>
      </c>
      <c r="H102" s="16">
        <f t="shared" si="1"/>
        <v>2813.96</v>
      </c>
    </row>
    <row r="103" spans="1:8" x14ac:dyDescent="0.2">
      <c r="A103">
        <v>2015</v>
      </c>
      <c r="B103">
        <v>107</v>
      </c>
      <c r="C103">
        <v>56.725760000000001</v>
      </c>
      <c r="D103">
        <v>599.52571</v>
      </c>
      <c r="E103">
        <v>323.86855000000003</v>
      </c>
      <c r="F103">
        <v>0</v>
      </c>
      <c r="G103">
        <v>0</v>
      </c>
      <c r="H103" s="16">
        <f t="shared" si="1"/>
        <v>980.12</v>
      </c>
    </row>
    <row r="104" spans="1:8" x14ac:dyDescent="0.2">
      <c r="A104">
        <v>2015</v>
      </c>
      <c r="B104">
        <v>108</v>
      </c>
      <c r="C104">
        <v>266.43182999999999</v>
      </c>
      <c r="D104">
        <v>3720.3809200000001</v>
      </c>
      <c r="E104">
        <v>2167.7613099999999</v>
      </c>
      <c r="F104">
        <v>0</v>
      </c>
      <c r="G104">
        <v>0</v>
      </c>
      <c r="H104" s="16">
        <f t="shared" si="1"/>
        <v>6154.57</v>
      </c>
    </row>
    <row r="105" spans="1:8" x14ac:dyDescent="0.2">
      <c r="A105">
        <v>2015</v>
      </c>
      <c r="B105">
        <v>109</v>
      </c>
      <c r="C105">
        <v>53.977400000000003</v>
      </c>
      <c r="D105">
        <v>1489.2877699999999</v>
      </c>
      <c r="E105">
        <v>935.09434999999996</v>
      </c>
      <c r="F105">
        <v>0</v>
      </c>
      <c r="G105">
        <v>0</v>
      </c>
      <c r="H105" s="16">
        <f t="shared" si="1"/>
        <v>2478.36</v>
      </c>
    </row>
    <row r="106" spans="1:8" x14ac:dyDescent="0.2">
      <c r="A106">
        <v>2015</v>
      </c>
      <c r="B106">
        <v>110</v>
      </c>
      <c r="C106">
        <v>186.71427</v>
      </c>
      <c r="D106">
        <v>2045.4573700000001</v>
      </c>
      <c r="E106">
        <v>1246.5887499999999</v>
      </c>
      <c r="F106">
        <v>0</v>
      </c>
      <c r="G106">
        <v>2</v>
      </c>
      <c r="H106" s="16">
        <f t="shared" si="1"/>
        <v>3478.76</v>
      </c>
    </row>
    <row r="107" spans="1:8" x14ac:dyDescent="0.2">
      <c r="A107">
        <v>2015</v>
      </c>
      <c r="B107">
        <v>111</v>
      </c>
      <c r="C107">
        <v>63.065480000000001</v>
      </c>
      <c r="D107">
        <v>775.18454999999994</v>
      </c>
      <c r="E107">
        <v>512.95240000000001</v>
      </c>
      <c r="F107">
        <v>0</v>
      </c>
      <c r="G107">
        <v>0</v>
      </c>
      <c r="H107" s="16">
        <f t="shared" si="1"/>
        <v>1351.2</v>
      </c>
    </row>
    <row r="108" spans="1:8" x14ac:dyDescent="0.2">
      <c r="A108">
        <v>2015</v>
      </c>
      <c r="B108">
        <v>112</v>
      </c>
      <c r="C108">
        <v>713.65368000000001</v>
      </c>
      <c r="D108">
        <v>12136.26773</v>
      </c>
      <c r="E108">
        <v>7534.3277699999999</v>
      </c>
      <c r="F108">
        <v>0</v>
      </c>
      <c r="G108">
        <v>3.9109999999999999E-2</v>
      </c>
      <c r="H108" s="16">
        <f t="shared" si="1"/>
        <v>20384.25</v>
      </c>
    </row>
    <row r="109" spans="1:8" x14ac:dyDescent="0.2">
      <c r="A109">
        <v>2015</v>
      </c>
      <c r="B109">
        <v>113</v>
      </c>
      <c r="C109">
        <v>271.61932000000002</v>
      </c>
      <c r="D109">
        <v>3541.1079300000001</v>
      </c>
      <c r="E109">
        <v>1983.9715799999999</v>
      </c>
      <c r="F109">
        <v>0</v>
      </c>
      <c r="G109">
        <v>16.53978</v>
      </c>
      <c r="H109" s="16">
        <f t="shared" si="1"/>
        <v>5796.7</v>
      </c>
    </row>
    <row r="110" spans="1:8" x14ac:dyDescent="0.2">
      <c r="A110">
        <v>2015</v>
      </c>
      <c r="B110">
        <v>114</v>
      </c>
      <c r="C110">
        <v>301.19315</v>
      </c>
      <c r="D110">
        <v>2610.9318899999998</v>
      </c>
      <c r="E110">
        <v>1356.9829999999999</v>
      </c>
      <c r="F110">
        <v>0</v>
      </c>
      <c r="G110">
        <v>2</v>
      </c>
      <c r="H110" s="16">
        <f t="shared" si="1"/>
        <v>4269.1099999999997</v>
      </c>
    </row>
    <row r="111" spans="1:8" x14ac:dyDescent="0.2">
      <c r="A111">
        <v>2015</v>
      </c>
      <c r="B111">
        <v>115</v>
      </c>
      <c r="C111">
        <v>378.27010999999999</v>
      </c>
      <c r="D111">
        <v>5144.1202899999998</v>
      </c>
      <c r="E111">
        <v>2913.4999200000002</v>
      </c>
      <c r="F111">
        <v>0</v>
      </c>
      <c r="G111">
        <v>0.22989000000000001</v>
      </c>
      <c r="H111" s="16">
        <f t="shared" si="1"/>
        <v>8435.89</v>
      </c>
    </row>
    <row r="112" spans="1:8" x14ac:dyDescent="0.2">
      <c r="A112">
        <v>2015</v>
      </c>
      <c r="B112">
        <v>116</v>
      </c>
      <c r="C112">
        <v>130.14607000000001</v>
      </c>
      <c r="D112">
        <v>1277.17418</v>
      </c>
      <c r="E112">
        <v>751.66288999999995</v>
      </c>
      <c r="F112">
        <v>0</v>
      </c>
      <c r="G112">
        <v>0</v>
      </c>
      <c r="H112" s="16">
        <f t="shared" si="1"/>
        <v>2158.98</v>
      </c>
    </row>
    <row r="113" spans="1:8" x14ac:dyDescent="0.2">
      <c r="A113">
        <v>2015</v>
      </c>
      <c r="B113">
        <v>117</v>
      </c>
      <c r="C113">
        <v>1607.20002</v>
      </c>
      <c r="D113">
        <v>17393.138370000001</v>
      </c>
      <c r="E113">
        <v>9405.0389500000001</v>
      </c>
      <c r="F113">
        <v>0</v>
      </c>
      <c r="G113">
        <v>3.4611200000000002</v>
      </c>
      <c r="H113" s="16">
        <f t="shared" si="1"/>
        <v>28405.38</v>
      </c>
    </row>
    <row r="114" spans="1:8" x14ac:dyDescent="0.2">
      <c r="A114">
        <v>2015</v>
      </c>
      <c r="B114">
        <v>118</v>
      </c>
      <c r="C114">
        <v>2263.40771</v>
      </c>
      <c r="D114">
        <v>19652.133590000001</v>
      </c>
      <c r="E114">
        <v>9765.8821399999997</v>
      </c>
      <c r="F114">
        <v>0</v>
      </c>
      <c r="G114">
        <v>4.32402</v>
      </c>
      <c r="H114" s="16">
        <f t="shared" si="1"/>
        <v>31681.42</v>
      </c>
    </row>
    <row r="115" spans="1:8" x14ac:dyDescent="0.2">
      <c r="A115">
        <v>2015</v>
      </c>
      <c r="B115">
        <v>119</v>
      </c>
      <c r="C115">
        <v>17.411110000000001</v>
      </c>
      <c r="D115">
        <v>522.35008000000005</v>
      </c>
      <c r="E115">
        <v>289.65555999999998</v>
      </c>
      <c r="F115">
        <v>0</v>
      </c>
      <c r="G115">
        <v>0</v>
      </c>
      <c r="H115" s="16">
        <f t="shared" si="1"/>
        <v>829.42</v>
      </c>
    </row>
    <row r="116" spans="1:8" x14ac:dyDescent="0.2">
      <c r="A116">
        <v>2015</v>
      </c>
      <c r="B116">
        <v>120</v>
      </c>
      <c r="C116">
        <v>389.51701000000003</v>
      </c>
      <c r="D116">
        <v>2548.7662099999998</v>
      </c>
      <c r="E116">
        <v>1253.8183799999999</v>
      </c>
      <c r="F116">
        <v>0</v>
      </c>
      <c r="G116">
        <v>0</v>
      </c>
      <c r="H116" s="16">
        <f t="shared" si="1"/>
        <v>4192.1000000000004</v>
      </c>
    </row>
    <row r="117" spans="1:8" x14ac:dyDescent="0.2">
      <c r="A117">
        <v>2015</v>
      </c>
      <c r="B117">
        <v>121</v>
      </c>
      <c r="C117">
        <v>710.17219</v>
      </c>
      <c r="D117">
        <v>9119.3218500000003</v>
      </c>
      <c r="E117">
        <v>4794.9329100000004</v>
      </c>
      <c r="F117">
        <v>0</v>
      </c>
      <c r="G117">
        <v>0</v>
      </c>
      <c r="H117" s="16">
        <f t="shared" si="1"/>
        <v>14624.43</v>
      </c>
    </row>
    <row r="118" spans="1:8" x14ac:dyDescent="0.2">
      <c r="A118">
        <v>2015</v>
      </c>
      <c r="B118">
        <v>122</v>
      </c>
      <c r="C118">
        <v>51.465919999999997</v>
      </c>
      <c r="D118">
        <v>973.82383000000004</v>
      </c>
      <c r="E118">
        <v>615.73289999999997</v>
      </c>
      <c r="F118">
        <v>0</v>
      </c>
      <c r="G118">
        <v>0</v>
      </c>
      <c r="H118" s="16">
        <f t="shared" si="1"/>
        <v>1641.02</v>
      </c>
    </row>
    <row r="119" spans="1:8" x14ac:dyDescent="0.2">
      <c r="A119">
        <v>2015</v>
      </c>
      <c r="B119">
        <v>123</v>
      </c>
      <c r="C119">
        <v>1934.11427</v>
      </c>
      <c r="D119">
        <v>14870.26052</v>
      </c>
      <c r="E119">
        <v>6607.0596500000001</v>
      </c>
      <c r="F119">
        <v>0</v>
      </c>
      <c r="G119">
        <v>6.5689599999999997</v>
      </c>
      <c r="H119" s="16">
        <f t="shared" si="1"/>
        <v>23411.43</v>
      </c>
    </row>
    <row r="120" spans="1:8" x14ac:dyDescent="0.2">
      <c r="A120">
        <v>2015</v>
      </c>
      <c r="B120">
        <v>124</v>
      </c>
      <c r="C120">
        <v>642.66300000000001</v>
      </c>
      <c r="D120">
        <v>8471.7213100000008</v>
      </c>
      <c r="E120">
        <v>4190.5497599999999</v>
      </c>
      <c r="F120">
        <v>0</v>
      </c>
      <c r="G120">
        <v>7.4087500000000004</v>
      </c>
      <c r="H120" s="16">
        <f t="shared" si="1"/>
        <v>13304.93</v>
      </c>
    </row>
    <row r="121" spans="1:8" x14ac:dyDescent="0.2">
      <c r="A121">
        <v>2015</v>
      </c>
      <c r="B121">
        <v>126</v>
      </c>
      <c r="C121">
        <v>67.396630000000002</v>
      </c>
      <c r="D121">
        <v>1607.50278</v>
      </c>
      <c r="E121">
        <v>816.10612000000003</v>
      </c>
      <c r="F121">
        <v>0</v>
      </c>
      <c r="G121">
        <v>0</v>
      </c>
      <c r="H121" s="16">
        <f t="shared" si="1"/>
        <v>2491.0100000000002</v>
      </c>
    </row>
    <row r="122" spans="1:8" x14ac:dyDescent="0.2">
      <c r="A122">
        <v>2015</v>
      </c>
      <c r="B122">
        <v>127</v>
      </c>
      <c r="C122">
        <v>449.19099999999997</v>
      </c>
      <c r="D122">
        <v>8799.4997000000003</v>
      </c>
      <c r="E122">
        <v>4753.9434700000002</v>
      </c>
      <c r="F122">
        <v>0</v>
      </c>
      <c r="G122">
        <v>0.19101000000000001</v>
      </c>
      <c r="H122" s="16">
        <f t="shared" si="1"/>
        <v>14002.63</v>
      </c>
    </row>
    <row r="123" spans="1:8" x14ac:dyDescent="0.2">
      <c r="A123">
        <v>2015</v>
      </c>
      <c r="B123">
        <v>128</v>
      </c>
      <c r="C123">
        <v>671.09501999999998</v>
      </c>
      <c r="D123">
        <v>41668.208259999999</v>
      </c>
      <c r="E123">
        <v>25925.557519999998</v>
      </c>
      <c r="F123">
        <v>0</v>
      </c>
      <c r="G123">
        <v>9.2899999999999996E-2</v>
      </c>
      <c r="H123" s="16">
        <f t="shared" si="1"/>
        <v>68264.86</v>
      </c>
    </row>
    <row r="124" spans="1:8" x14ac:dyDescent="0.2">
      <c r="A124">
        <v>2015</v>
      </c>
      <c r="B124">
        <v>130</v>
      </c>
      <c r="C124">
        <v>167.51150999999999</v>
      </c>
      <c r="D124">
        <v>1990.5499299999999</v>
      </c>
      <c r="E124">
        <v>924.82221000000004</v>
      </c>
      <c r="F124">
        <v>0</v>
      </c>
      <c r="G124">
        <v>0</v>
      </c>
      <c r="H124" s="16">
        <f t="shared" si="1"/>
        <v>3082.88</v>
      </c>
    </row>
    <row r="125" spans="1:8" x14ac:dyDescent="0.2">
      <c r="A125">
        <v>2015</v>
      </c>
      <c r="B125">
        <v>131</v>
      </c>
      <c r="C125">
        <v>310.23728</v>
      </c>
      <c r="D125">
        <v>6719.8870100000004</v>
      </c>
      <c r="E125">
        <v>4436.0453600000001</v>
      </c>
      <c r="F125">
        <v>0</v>
      </c>
      <c r="G125">
        <v>0.66666999999999998</v>
      </c>
      <c r="H125" s="16">
        <f t="shared" si="1"/>
        <v>11466.17</v>
      </c>
    </row>
    <row r="126" spans="1:8" x14ac:dyDescent="0.2">
      <c r="A126">
        <v>2015</v>
      </c>
      <c r="B126">
        <v>132</v>
      </c>
      <c r="C126">
        <v>129.99997999999999</v>
      </c>
      <c r="D126">
        <v>2693.7443499999999</v>
      </c>
      <c r="E126">
        <v>1520.0721900000001</v>
      </c>
      <c r="F126">
        <v>0</v>
      </c>
      <c r="G126">
        <v>1</v>
      </c>
      <c r="H126" s="16">
        <f t="shared" si="1"/>
        <v>4343.82</v>
      </c>
    </row>
    <row r="127" spans="1:8" x14ac:dyDescent="0.2">
      <c r="A127">
        <v>2015</v>
      </c>
      <c r="B127">
        <v>135</v>
      </c>
      <c r="C127">
        <v>74.586590000000001</v>
      </c>
      <c r="D127">
        <v>695.41337999999996</v>
      </c>
      <c r="E127">
        <v>354.60897</v>
      </c>
      <c r="F127">
        <v>0</v>
      </c>
      <c r="G127">
        <v>0</v>
      </c>
      <c r="H127" s="16">
        <f t="shared" si="1"/>
        <v>1124.6099999999999</v>
      </c>
    </row>
    <row r="128" spans="1:8" x14ac:dyDescent="0.2">
      <c r="A128">
        <v>2015</v>
      </c>
      <c r="B128">
        <v>136</v>
      </c>
      <c r="C128">
        <v>793.90506000000005</v>
      </c>
      <c r="D128">
        <v>23072.64025</v>
      </c>
      <c r="E128">
        <v>15673.987209999999</v>
      </c>
      <c r="F128">
        <v>0</v>
      </c>
      <c r="G128">
        <v>0</v>
      </c>
      <c r="H128" s="16">
        <f t="shared" si="1"/>
        <v>39540.53</v>
      </c>
    </row>
    <row r="129" spans="1:8" x14ac:dyDescent="0.2">
      <c r="A129">
        <v>2015</v>
      </c>
      <c r="B129">
        <v>137</v>
      </c>
      <c r="C129">
        <v>3.6444399999999999</v>
      </c>
      <c r="D129">
        <v>434.81110000000001</v>
      </c>
      <c r="E129">
        <v>52.844439999999999</v>
      </c>
      <c r="F129">
        <v>0</v>
      </c>
      <c r="G129">
        <v>0</v>
      </c>
      <c r="H129" s="16">
        <f t="shared" si="1"/>
        <v>491.3</v>
      </c>
    </row>
    <row r="130" spans="1:8" x14ac:dyDescent="0.2">
      <c r="A130">
        <v>2015</v>
      </c>
      <c r="B130">
        <v>139</v>
      </c>
      <c r="C130">
        <v>47.209020000000002</v>
      </c>
      <c r="D130">
        <v>2252.4010899999998</v>
      </c>
      <c r="E130">
        <v>1462.77397</v>
      </c>
      <c r="F130">
        <v>0</v>
      </c>
      <c r="G130">
        <v>0</v>
      </c>
      <c r="H130" s="16">
        <f t="shared" si="1"/>
        <v>3762.38</v>
      </c>
    </row>
    <row r="131" spans="1:8" x14ac:dyDescent="0.2">
      <c r="A131">
        <v>2015</v>
      </c>
      <c r="B131">
        <v>142</v>
      </c>
      <c r="C131">
        <v>8.2888900000000003</v>
      </c>
      <c r="D131">
        <v>1181.6944000000001</v>
      </c>
      <c r="E131">
        <v>828.53891999999996</v>
      </c>
      <c r="F131">
        <v>0</v>
      </c>
      <c r="G131">
        <v>0</v>
      </c>
      <c r="H131" s="16">
        <f t="shared" si="1"/>
        <v>2018.52</v>
      </c>
    </row>
    <row r="132" spans="1:8" x14ac:dyDescent="0.2">
      <c r="A132">
        <v>2015</v>
      </c>
      <c r="B132">
        <v>143</v>
      </c>
      <c r="C132">
        <v>232.41622000000001</v>
      </c>
      <c r="D132">
        <v>4630.2258400000001</v>
      </c>
      <c r="E132">
        <v>2588.8266400000002</v>
      </c>
      <c r="F132">
        <v>0</v>
      </c>
      <c r="G132">
        <v>3.5664699999999998</v>
      </c>
      <c r="H132" s="16">
        <f t="shared" si="1"/>
        <v>7451.47</v>
      </c>
    </row>
    <row r="133" spans="1:8" x14ac:dyDescent="0.2">
      <c r="A133">
        <v>2015</v>
      </c>
      <c r="B133">
        <v>144</v>
      </c>
      <c r="C133">
        <v>51.883000000000003</v>
      </c>
      <c r="D133">
        <v>2093.91759</v>
      </c>
      <c r="E133">
        <v>1235.73684</v>
      </c>
      <c r="F133">
        <v>0</v>
      </c>
      <c r="G133">
        <v>3</v>
      </c>
      <c r="H133" s="16">
        <f>ROUND(SUM(C133:E133),2)</f>
        <v>3381.54</v>
      </c>
    </row>
    <row r="134" spans="1:8" x14ac:dyDescent="0.2">
      <c r="A134">
        <v>2015</v>
      </c>
      <c r="B134">
        <v>202</v>
      </c>
      <c r="C134">
        <v>31.698219999999999</v>
      </c>
      <c r="D134">
        <v>342.39055999999999</v>
      </c>
      <c r="E134">
        <v>190.94082</v>
      </c>
      <c r="F134">
        <v>0</v>
      </c>
      <c r="G134">
        <v>0</v>
      </c>
      <c r="H134" s="16">
        <f>ROUND(SUM(C134:E134),2)</f>
        <v>565.03</v>
      </c>
    </row>
    <row r="135" spans="1:8" x14ac:dyDescent="0.2">
      <c r="A135">
        <v>2015</v>
      </c>
      <c r="B135">
        <v>207</v>
      </c>
      <c r="C135">
        <v>7.5555500000000002</v>
      </c>
      <c r="D135">
        <v>431.42782999999997</v>
      </c>
      <c r="E135">
        <v>327.42777999999998</v>
      </c>
      <c r="F135">
        <v>0</v>
      </c>
      <c r="G135">
        <v>0</v>
      </c>
      <c r="H135" s="16">
        <f>ROUND(SUM(C135:E135),2)</f>
        <v>766.41</v>
      </c>
    </row>
    <row r="136" spans="1:8" x14ac:dyDescent="0.2">
      <c r="H136" s="16">
        <f>SUM(H4:H135)</f>
        <v>1266223.9599999997</v>
      </c>
    </row>
    <row r="137" spans="1:8" x14ac:dyDescent="0.2">
      <c r="H137" s="16"/>
    </row>
    <row r="138" spans="1:8" x14ac:dyDescent="0.2">
      <c r="H138" s="16"/>
    </row>
    <row r="139" spans="1:8" x14ac:dyDescent="0.2">
      <c r="H139" s="16"/>
    </row>
    <row r="140" spans="1:8" x14ac:dyDescent="0.2">
      <c r="H140" s="16"/>
    </row>
    <row r="141" spans="1:8" x14ac:dyDescent="0.2">
      <c r="H141" s="16"/>
    </row>
    <row r="142" spans="1:8" x14ac:dyDescent="0.2">
      <c r="H142" s="16"/>
    </row>
    <row r="143" spans="1:8" x14ac:dyDescent="0.2">
      <c r="H143" s="16"/>
    </row>
    <row r="144" spans="1:8" x14ac:dyDescent="0.2">
      <c r="H144" s="16"/>
    </row>
    <row r="145" spans="8:8" x14ac:dyDescent="0.2">
      <c r="H145" s="16"/>
    </row>
    <row r="146" spans="8:8" x14ac:dyDescent="0.2">
      <c r="H146" s="16"/>
    </row>
    <row r="147" spans="8:8" x14ac:dyDescent="0.2">
      <c r="H147" s="16"/>
    </row>
    <row r="148" spans="8:8" x14ac:dyDescent="0.2">
      <c r="H148" s="16"/>
    </row>
    <row r="149" spans="8:8" x14ac:dyDescent="0.2">
      <c r="H149" s="16"/>
    </row>
    <row r="150" spans="8:8" x14ac:dyDescent="0.2">
      <c r="H150" s="16"/>
    </row>
    <row r="151" spans="8:8" x14ac:dyDescent="0.2">
      <c r="H151" s="16"/>
    </row>
    <row r="152" spans="8:8" x14ac:dyDescent="0.2">
      <c r="H152" s="16"/>
    </row>
    <row r="153" spans="8:8" x14ac:dyDescent="0.2">
      <c r="H153" s="16"/>
    </row>
    <row r="154" spans="8:8" x14ac:dyDescent="0.2">
      <c r="H154" s="16"/>
    </row>
    <row r="155" spans="8:8" x14ac:dyDescent="0.2">
      <c r="H155" s="16"/>
    </row>
    <row r="156" spans="8:8" x14ac:dyDescent="0.2">
      <c r="H156" s="16"/>
    </row>
    <row r="157" spans="8:8" x14ac:dyDescent="0.2">
      <c r="H157" s="16"/>
    </row>
    <row r="158" spans="8:8" x14ac:dyDescent="0.2">
      <c r="H158" s="16"/>
    </row>
    <row r="159" spans="8:8" x14ac:dyDescent="0.2">
      <c r="H159" s="16"/>
    </row>
    <row r="160" spans="8:8" x14ac:dyDescent="0.2">
      <c r="H160" s="16"/>
    </row>
    <row r="161" spans="8:8" x14ac:dyDescent="0.2">
      <c r="H161" s="16"/>
    </row>
    <row r="162" spans="8:8" x14ac:dyDescent="0.2">
      <c r="H162" s="16"/>
    </row>
    <row r="163" spans="8:8" x14ac:dyDescent="0.2">
      <c r="H163" s="16"/>
    </row>
    <row r="164" spans="8:8" x14ac:dyDescent="0.2">
      <c r="H164" s="16"/>
    </row>
    <row r="165" spans="8:8" x14ac:dyDescent="0.2">
      <c r="H165" s="16"/>
    </row>
    <row r="166" spans="8:8" x14ac:dyDescent="0.2">
      <c r="H166" s="16"/>
    </row>
    <row r="167" spans="8:8" x14ac:dyDescent="0.2">
      <c r="H167" s="16"/>
    </row>
    <row r="168" spans="8:8" x14ac:dyDescent="0.2">
      <c r="H168" s="16"/>
    </row>
    <row r="169" spans="8:8" x14ac:dyDescent="0.2">
      <c r="H169" s="16"/>
    </row>
    <row r="170" spans="8:8" x14ac:dyDescent="0.2">
      <c r="H170" s="16"/>
    </row>
    <row r="171" spans="8:8" x14ac:dyDescent="0.2">
      <c r="H171" s="16"/>
    </row>
    <row r="172" spans="8:8" x14ac:dyDescent="0.2">
      <c r="H172" s="16"/>
    </row>
    <row r="173" spans="8:8" x14ac:dyDescent="0.2">
      <c r="H173" s="16"/>
    </row>
    <row r="174" spans="8:8" x14ac:dyDescent="0.2">
      <c r="H174" s="16"/>
    </row>
    <row r="175" spans="8:8" x14ac:dyDescent="0.2">
      <c r="H175" s="16"/>
    </row>
    <row r="176" spans="8:8" x14ac:dyDescent="0.2">
      <c r="H176" s="16"/>
    </row>
    <row r="177" spans="8:8" x14ac:dyDescent="0.2">
      <c r="H177" s="16"/>
    </row>
    <row r="178" spans="8:8" x14ac:dyDescent="0.2">
      <c r="H178" s="16"/>
    </row>
    <row r="179" spans="8:8" x14ac:dyDescent="0.2">
      <c r="H179" s="16"/>
    </row>
    <row r="180" spans="8:8" x14ac:dyDescent="0.2">
      <c r="H180" s="16"/>
    </row>
    <row r="181" spans="8:8" x14ac:dyDescent="0.2">
      <c r="H181" s="16"/>
    </row>
    <row r="182" spans="8:8" x14ac:dyDescent="0.2">
      <c r="H182" s="16"/>
    </row>
    <row r="183" spans="8:8" x14ac:dyDescent="0.2">
      <c r="H183" s="16"/>
    </row>
    <row r="184" spans="8:8" x14ac:dyDescent="0.2">
      <c r="H184" s="16"/>
    </row>
    <row r="185" spans="8:8" x14ac:dyDescent="0.2">
      <c r="H185" s="16"/>
    </row>
    <row r="186" spans="8:8" x14ac:dyDescent="0.2">
      <c r="H186" s="16"/>
    </row>
    <row r="187" spans="8:8" x14ac:dyDescent="0.2">
      <c r="H187" s="16"/>
    </row>
    <row r="188" spans="8:8" x14ac:dyDescent="0.2">
      <c r="H188" s="16"/>
    </row>
    <row r="189" spans="8:8" x14ac:dyDescent="0.2">
      <c r="H189" s="16"/>
    </row>
    <row r="190" spans="8:8" x14ac:dyDescent="0.2">
      <c r="H190" s="16"/>
    </row>
    <row r="191" spans="8:8" x14ac:dyDescent="0.2">
      <c r="H191" s="16"/>
    </row>
    <row r="192" spans="8:8" x14ac:dyDescent="0.2">
      <c r="H192" s="16"/>
    </row>
    <row r="193" spans="8:8" x14ac:dyDescent="0.2">
      <c r="H193" s="16"/>
    </row>
  </sheetData>
  <phoneticPr fontId="9" type="noConversion"/>
  <pageMargins left="0.75" right="0.75" top="1" bottom="1" header="0.5" footer="0.5"/>
  <pageSetup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J137"/>
  <sheetViews>
    <sheetView workbookViewId="0">
      <pane ySplit="4" topLeftCell="A5" activePane="bottomLeft" state="frozen"/>
      <selection pane="bottomLeft" activeCell="B26" sqref="B26"/>
    </sheetView>
  </sheetViews>
  <sheetFormatPr defaultRowHeight="12.75" x14ac:dyDescent="0.2"/>
  <cols>
    <col min="1" max="1" width="11.28515625" customWidth="1"/>
    <col min="2" max="2" width="38.28515625" customWidth="1"/>
    <col min="3" max="3" width="12.85546875" style="2" customWidth="1"/>
    <col min="4" max="5" width="11.28515625" bestFit="1" customWidth="1"/>
    <col min="6" max="6" width="10.28515625" style="7" bestFit="1" customWidth="1"/>
    <col min="7" max="7" width="4.7109375" bestFit="1" customWidth="1"/>
    <col min="8" max="8" width="10.42578125" customWidth="1"/>
    <col min="9" max="9" width="1.5703125" customWidth="1"/>
    <col min="10" max="10" width="12.85546875" bestFit="1" customWidth="1"/>
  </cols>
  <sheetData>
    <row r="1" spans="1:10" x14ac:dyDescent="0.2">
      <c r="A1" s="17" t="s">
        <v>22</v>
      </c>
      <c r="B1" s="18"/>
    </row>
    <row r="2" spans="1:10" x14ac:dyDescent="0.2">
      <c r="A2" s="1" t="s">
        <v>21</v>
      </c>
      <c r="B2" s="3"/>
      <c r="F2" s="5"/>
      <c r="H2" s="13" t="s">
        <v>333</v>
      </c>
    </row>
    <row r="3" spans="1:10" x14ac:dyDescent="0.2">
      <c r="D3" s="2"/>
      <c r="E3" s="2"/>
      <c r="F3" s="6"/>
      <c r="G3" s="2"/>
      <c r="H3" s="13" t="s">
        <v>334</v>
      </c>
    </row>
    <row r="4" spans="1:10" x14ac:dyDescent="0.2">
      <c r="A4" t="s">
        <v>115</v>
      </c>
      <c r="B4" t="s">
        <v>349</v>
      </c>
      <c r="C4" s="2" t="s">
        <v>116</v>
      </c>
      <c r="D4" s="2" t="s">
        <v>42</v>
      </c>
      <c r="E4" s="2" t="s">
        <v>43</v>
      </c>
      <c r="F4" s="9" t="s">
        <v>44</v>
      </c>
      <c r="G4" s="2" t="s">
        <v>46</v>
      </c>
      <c r="H4" s="2" t="s">
        <v>45</v>
      </c>
      <c r="J4" s="2" t="s">
        <v>47</v>
      </c>
    </row>
    <row r="5" spans="1:10" x14ac:dyDescent="0.2">
      <c r="A5" s="8">
        <v>1</v>
      </c>
      <c r="B5" t="s">
        <v>350</v>
      </c>
      <c r="C5" s="14">
        <v>2005</v>
      </c>
      <c r="D5" s="15">
        <v>3055.33</v>
      </c>
      <c r="E5" s="15">
        <v>2050.4499999999998</v>
      </c>
      <c r="F5" s="15">
        <v>160.41999999999999</v>
      </c>
      <c r="G5" s="15">
        <v>0</v>
      </c>
      <c r="H5" s="15">
        <v>1.3</v>
      </c>
      <c r="J5" s="4">
        <f>SUM(D5:F5)</f>
        <v>5266.2</v>
      </c>
    </row>
    <row r="6" spans="1:10" x14ac:dyDescent="0.2">
      <c r="A6" s="8">
        <v>2</v>
      </c>
      <c r="B6" t="s">
        <v>351</v>
      </c>
      <c r="C6" s="14">
        <v>2005</v>
      </c>
      <c r="D6" s="15">
        <v>7418.37</v>
      </c>
      <c r="E6" s="15">
        <v>4870.5200000000004</v>
      </c>
      <c r="F6" s="15">
        <v>217.66</v>
      </c>
      <c r="G6" s="15">
        <v>0</v>
      </c>
      <c r="H6" s="15">
        <v>0</v>
      </c>
      <c r="J6" s="4">
        <f t="shared" ref="J6:J69" si="0">SUM(D6:F6)</f>
        <v>12506.55</v>
      </c>
    </row>
    <row r="7" spans="1:10" x14ac:dyDescent="0.2">
      <c r="A7" s="8">
        <v>3</v>
      </c>
      <c r="B7" t="s">
        <v>352</v>
      </c>
      <c r="C7" s="14">
        <v>2005</v>
      </c>
      <c r="D7" s="15">
        <v>1899.49</v>
      </c>
      <c r="E7" s="15">
        <v>1019.83</v>
      </c>
      <c r="F7" s="15">
        <v>0</v>
      </c>
      <c r="G7" s="15">
        <v>0</v>
      </c>
      <c r="H7" s="15">
        <v>0</v>
      </c>
      <c r="J7" s="4">
        <f t="shared" si="0"/>
        <v>2919.32</v>
      </c>
    </row>
    <row r="8" spans="1:10" x14ac:dyDescent="0.2">
      <c r="A8" s="8">
        <v>4</v>
      </c>
      <c r="B8" t="s">
        <v>353</v>
      </c>
      <c r="C8" s="14">
        <v>2005</v>
      </c>
      <c r="D8" s="15">
        <v>1068.8800000000001</v>
      </c>
      <c r="E8" s="15">
        <v>680.82</v>
      </c>
      <c r="F8" s="15">
        <v>0</v>
      </c>
      <c r="G8" s="15">
        <v>0</v>
      </c>
      <c r="H8" s="15">
        <v>0</v>
      </c>
      <c r="J8" s="4">
        <f t="shared" si="0"/>
        <v>1749.7000000000003</v>
      </c>
    </row>
    <row r="9" spans="1:10" x14ac:dyDescent="0.2">
      <c r="A9" s="8">
        <v>5</v>
      </c>
      <c r="B9" t="s">
        <v>354</v>
      </c>
      <c r="C9" s="14">
        <v>2005</v>
      </c>
      <c r="D9" s="15">
        <v>2795.58</v>
      </c>
      <c r="E9" s="15">
        <v>1817.95</v>
      </c>
      <c r="F9" s="15">
        <v>116.33</v>
      </c>
      <c r="G9" s="15">
        <v>0</v>
      </c>
      <c r="H9" s="15">
        <v>0</v>
      </c>
      <c r="J9" s="4">
        <f t="shared" si="0"/>
        <v>4729.8599999999997</v>
      </c>
    </row>
    <row r="10" spans="1:10" x14ac:dyDescent="0.2">
      <c r="A10" s="8">
        <v>6</v>
      </c>
      <c r="B10" t="s">
        <v>355</v>
      </c>
      <c r="C10" s="14">
        <v>2005</v>
      </c>
      <c r="D10" s="15">
        <v>1403.22</v>
      </c>
      <c r="E10" s="15">
        <v>852.2</v>
      </c>
      <c r="F10" s="15">
        <v>52.89</v>
      </c>
      <c r="G10" s="15">
        <v>0</v>
      </c>
      <c r="H10" s="15">
        <v>0</v>
      </c>
      <c r="J10" s="4">
        <f t="shared" si="0"/>
        <v>2308.31</v>
      </c>
    </row>
    <row r="11" spans="1:10" x14ac:dyDescent="0.2">
      <c r="A11" s="8">
        <v>7</v>
      </c>
      <c r="B11" t="s">
        <v>356</v>
      </c>
      <c r="C11" s="14">
        <v>2005</v>
      </c>
      <c r="D11" s="15">
        <v>10879.35</v>
      </c>
      <c r="E11" s="15">
        <v>6434.98</v>
      </c>
      <c r="F11" s="15">
        <v>769.63</v>
      </c>
      <c r="G11" s="15">
        <v>0</v>
      </c>
      <c r="H11" s="15">
        <v>0</v>
      </c>
      <c r="J11" s="4">
        <f t="shared" si="0"/>
        <v>18083.960000000003</v>
      </c>
    </row>
    <row r="12" spans="1:10" x14ac:dyDescent="0.2">
      <c r="A12" s="8">
        <v>8</v>
      </c>
      <c r="B12" t="s">
        <v>357</v>
      </c>
      <c r="C12" s="14">
        <v>2005</v>
      </c>
      <c r="D12" s="15">
        <v>6411.69</v>
      </c>
      <c r="E12" s="15">
        <v>3702.78</v>
      </c>
      <c r="F12" s="15">
        <v>192.09</v>
      </c>
      <c r="G12" s="15">
        <v>0</v>
      </c>
      <c r="H12" s="15">
        <v>0</v>
      </c>
      <c r="J12" s="4">
        <f t="shared" si="0"/>
        <v>10306.56</v>
      </c>
    </row>
    <row r="13" spans="1:10" x14ac:dyDescent="0.2">
      <c r="A13" s="8">
        <v>9</v>
      </c>
      <c r="B13" t="s">
        <v>190</v>
      </c>
      <c r="C13" s="14">
        <v>2005</v>
      </c>
      <c r="D13" s="15">
        <v>445.49</v>
      </c>
      <c r="E13" s="15">
        <v>332.51</v>
      </c>
      <c r="F13" s="15">
        <v>0</v>
      </c>
      <c r="G13" s="15">
        <v>0</v>
      </c>
      <c r="H13" s="15">
        <v>0</v>
      </c>
      <c r="J13" s="4">
        <f t="shared" si="0"/>
        <v>778</v>
      </c>
    </row>
    <row r="14" spans="1:10" x14ac:dyDescent="0.2">
      <c r="A14" s="8">
        <v>10</v>
      </c>
      <c r="B14" t="s">
        <v>191</v>
      </c>
      <c r="C14" s="14">
        <v>2005</v>
      </c>
      <c r="D14" s="15">
        <v>6509.42</v>
      </c>
      <c r="E14" s="15">
        <v>4327.29</v>
      </c>
      <c r="F14" s="15">
        <v>199.09</v>
      </c>
      <c r="G14" s="15">
        <v>0</v>
      </c>
      <c r="H14" s="15">
        <v>0.01</v>
      </c>
      <c r="J14" s="4">
        <f t="shared" si="0"/>
        <v>11035.8</v>
      </c>
    </row>
    <row r="15" spans="1:10" x14ac:dyDescent="0.2">
      <c r="A15" s="8">
        <v>11</v>
      </c>
      <c r="B15" t="s">
        <v>192</v>
      </c>
      <c r="C15" s="14">
        <v>2005</v>
      </c>
      <c r="D15" s="15">
        <v>526.61</v>
      </c>
      <c r="E15" s="15">
        <v>357.13</v>
      </c>
      <c r="F15" s="15">
        <v>0</v>
      </c>
      <c r="G15" s="15">
        <v>0</v>
      </c>
      <c r="H15" s="15">
        <v>0</v>
      </c>
      <c r="J15" s="4">
        <f t="shared" si="0"/>
        <v>883.74</v>
      </c>
    </row>
    <row r="16" spans="1:10" x14ac:dyDescent="0.2">
      <c r="A16" s="8">
        <v>12</v>
      </c>
      <c r="B16" t="s">
        <v>193</v>
      </c>
      <c r="C16" s="14">
        <v>2005</v>
      </c>
      <c r="D16" s="15">
        <v>2933.56</v>
      </c>
      <c r="E16" s="15">
        <v>1851.28</v>
      </c>
      <c r="F16" s="15">
        <v>29.42</v>
      </c>
      <c r="G16" s="15">
        <v>0</v>
      </c>
      <c r="H16" s="15">
        <v>0</v>
      </c>
      <c r="J16" s="4">
        <f t="shared" si="0"/>
        <v>4814.26</v>
      </c>
    </row>
    <row r="17" spans="1:10" x14ac:dyDescent="0.2">
      <c r="A17" s="8">
        <v>13</v>
      </c>
      <c r="B17" t="s">
        <v>194</v>
      </c>
      <c r="C17" s="14">
        <v>2005</v>
      </c>
      <c r="D17" s="15">
        <v>1406.73</v>
      </c>
      <c r="E17" s="15">
        <v>763.76</v>
      </c>
      <c r="F17" s="15">
        <v>65.87</v>
      </c>
      <c r="G17" s="15">
        <v>0</v>
      </c>
      <c r="H17" s="15">
        <v>0</v>
      </c>
      <c r="J17" s="4">
        <f t="shared" si="0"/>
        <v>2236.3599999999997</v>
      </c>
    </row>
    <row r="18" spans="1:10" x14ac:dyDescent="0.2">
      <c r="A18" s="8">
        <v>14</v>
      </c>
      <c r="B18" t="s">
        <v>195</v>
      </c>
      <c r="C18" s="14">
        <v>2005</v>
      </c>
      <c r="D18" s="15">
        <v>2119.4299999999998</v>
      </c>
      <c r="E18" s="15">
        <v>1368.36</v>
      </c>
      <c r="F18" s="15">
        <v>0</v>
      </c>
      <c r="G18" s="15">
        <v>0</v>
      </c>
      <c r="H18" s="15">
        <v>0</v>
      </c>
      <c r="J18" s="4">
        <f t="shared" si="0"/>
        <v>3487.79</v>
      </c>
    </row>
    <row r="19" spans="1:10" x14ac:dyDescent="0.2">
      <c r="A19" s="8">
        <v>15</v>
      </c>
      <c r="B19" t="s">
        <v>196</v>
      </c>
      <c r="C19" s="14">
        <v>2005</v>
      </c>
      <c r="D19" s="15">
        <v>1226.07</v>
      </c>
      <c r="E19" s="15">
        <v>855.31</v>
      </c>
      <c r="F19" s="15">
        <v>66.02</v>
      </c>
      <c r="G19" s="15">
        <v>0</v>
      </c>
      <c r="H19" s="15">
        <v>0</v>
      </c>
      <c r="J19" s="4">
        <f t="shared" si="0"/>
        <v>2147.4</v>
      </c>
    </row>
    <row r="20" spans="1:10" x14ac:dyDescent="0.2">
      <c r="A20" s="8">
        <v>16</v>
      </c>
      <c r="B20" t="s">
        <v>197</v>
      </c>
      <c r="C20" s="14">
        <v>2005</v>
      </c>
      <c r="D20" s="15">
        <v>5252.21</v>
      </c>
      <c r="E20" s="15">
        <v>3392.47</v>
      </c>
      <c r="F20" s="15">
        <v>201.71</v>
      </c>
      <c r="G20" s="15">
        <v>0</v>
      </c>
      <c r="H20" s="15">
        <v>0</v>
      </c>
      <c r="J20" s="4">
        <f t="shared" si="0"/>
        <v>8846.39</v>
      </c>
    </row>
    <row r="21" spans="1:10" x14ac:dyDescent="0.2">
      <c r="A21" s="8">
        <v>17</v>
      </c>
      <c r="B21" t="s">
        <v>198</v>
      </c>
      <c r="C21" s="14">
        <v>2005</v>
      </c>
      <c r="D21" s="15">
        <v>2455.08</v>
      </c>
      <c r="E21" s="15">
        <v>1436.71</v>
      </c>
      <c r="F21" s="15">
        <v>153.22999999999999</v>
      </c>
      <c r="G21" s="15">
        <v>0</v>
      </c>
      <c r="H21" s="15">
        <v>0</v>
      </c>
      <c r="J21" s="4">
        <f t="shared" si="0"/>
        <v>4045.02</v>
      </c>
    </row>
    <row r="22" spans="1:10" x14ac:dyDescent="0.2">
      <c r="A22" s="8">
        <v>18</v>
      </c>
      <c r="B22" t="s">
        <v>199</v>
      </c>
      <c r="C22" s="14">
        <v>2005</v>
      </c>
      <c r="D22" s="15">
        <v>2470.96</v>
      </c>
      <c r="E22" s="15">
        <v>1495.99</v>
      </c>
      <c r="F22" s="15">
        <v>0</v>
      </c>
      <c r="G22" s="15">
        <v>0</v>
      </c>
      <c r="H22" s="15">
        <v>0</v>
      </c>
      <c r="J22" s="4">
        <f t="shared" si="0"/>
        <v>3966.95</v>
      </c>
    </row>
    <row r="23" spans="1:10" x14ac:dyDescent="0.2">
      <c r="A23" s="8">
        <v>19</v>
      </c>
      <c r="B23" t="s">
        <v>200</v>
      </c>
      <c r="C23" s="14">
        <v>2005</v>
      </c>
      <c r="D23" s="15">
        <v>539.99</v>
      </c>
      <c r="E23" s="15">
        <v>317.27999999999997</v>
      </c>
      <c r="F23" s="15">
        <v>0</v>
      </c>
      <c r="G23" s="15">
        <v>0</v>
      </c>
      <c r="H23" s="15">
        <v>0</v>
      </c>
      <c r="J23" s="4">
        <f t="shared" si="0"/>
        <v>857.27</v>
      </c>
    </row>
    <row r="24" spans="1:10" x14ac:dyDescent="0.2">
      <c r="A24" s="8">
        <v>20</v>
      </c>
      <c r="B24" t="s">
        <v>201</v>
      </c>
      <c r="C24" s="14">
        <v>2005</v>
      </c>
      <c r="D24" s="15">
        <v>1330.31</v>
      </c>
      <c r="E24" s="15">
        <v>865.78</v>
      </c>
      <c r="F24" s="15">
        <v>83.57</v>
      </c>
      <c r="G24" s="15">
        <v>0</v>
      </c>
      <c r="H24" s="15">
        <v>0</v>
      </c>
      <c r="J24" s="4">
        <f t="shared" si="0"/>
        <v>2279.6600000000003</v>
      </c>
    </row>
    <row r="25" spans="1:10" x14ac:dyDescent="0.2">
      <c r="A25" s="8">
        <v>21</v>
      </c>
      <c r="B25" t="s">
        <v>202</v>
      </c>
      <c r="C25" s="14">
        <v>2005</v>
      </c>
      <c r="D25" s="15">
        <v>34226.769999999997</v>
      </c>
      <c r="E25" s="15">
        <v>22083.09</v>
      </c>
      <c r="F25" s="15">
        <v>611.57000000000005</v>
      </c>
      <c r="G25" s="15">
        <v>0</v>
      </c>
      <c r="H25" s="15">
        <v>1.94</v>
      </c>
      <c r="J25" s="4">
        <f t="shared" si="0"/>
        <v>56921.43</v>
      </c>
    </row>
    <row r="26" spans="1:10" x14ac:dyDescent="0.2">
      <c r="A26" s="8">
        <v>22</v>
      </c>
      <c r="B26" t="s">
        <v>203</v>
      </c>
      <c r="C26" s="14">
        <v>2005</v>
      </c>
      <c r="D26" s="15">
        <v>1225.8</v>
      </c>
      <c r="E26" s="15">
        <v>910.3</v>
      </c>
      <c r="F26" s="15">
        <v>52.72</v>
      </c>
      <c r="G26" s="15">
        <v>0</v>
      </c>
      <c r="H26" s="15">
        <v>0</v>
      </c>
      <c r="J26" s="4">
        <f t="shared" si="0"/>
        <v>2188.8199999999997</v>
      </c>
    </row>
    <row r="27" spans="1:10" x14ac:dyDescent="0.2">
      <c r="A27" s="8">
        <v>23</v>
      </c>
      <c r="B27" t="s">
        <v>204</v>
      </c>
      <c r="C27" s="14">
        <v>2005</v>
      </c>
      <c r="D27" s="15">
        <v>435.61</v>
      </c>
      <c r="E27" s="15">
        <v>273.68</v>
      </c>
      <c r="F27" s="15">
        <v>8.3699999999999992</v>
      </c>
      <c r="G27" s="15">
        <v>0</v>
      </c>
      <c r="H27" s="15">
        <v>0</v>
      </c>
      <c r="J27" s="4">
        <f t="shared" si="0"/>
        <v>717.66</v>
      </c>
    </row>
    <row r="28" spans="1:10" x14ac:dyDescent="0.2">
      <c r="A28" s="8">
        <v>24</v>
      </c>
      <c r="B28" t="s">
        <v>205</v>
      </c>
      <c r="C28" s="14">
        <v>2005</v>
      </c>
      <c r="D28" s="15">
        <v>4320.25</v>
      </c>
      <c r="E28" s="15">
        <v>2555.61</v>
      </c>
      <c r="F28" s="15">
        <v>118.9</v>
      </c>
      <c r="G28" s="15">
        <v>0</v>
      </c>
      <c r="H28" s="15">
        <v>0.51</v>
      </c>
      <c r="J28" s="4">
        <f t="shared" si="0"/>
        <v>6994.76</v>
      </c>
    </row>
    <row r="29" spans="1:10" x14ac:dyDescent="0.2">
      <c r="A29" s="8">
        <v>25</v>
      </c>
      <c r="B29" t="s">
        <v>206</v>
      </c>
      <c r="C29" s="14">
        <v>2005</v>
      </c>
      <c r="D29" s="15">
        <v>829.25</v>
      </c>
      <c r="E29" s="15">
        <v>546.96</v>
      </c>
      <c r="F29" s="15">
        <v>102.31</v>
      </c>
      <c r="G29" s="15">
        <v>0</v>
      </c>
      <c r="H29" s="15">
        <v>0</v>
      </c>
      <c r="J29" s="4">
        <f t="shared" si="0"/>
        <v>1478.52</v>
      </c>
    </row>
    <row r="30" spans="1:10" x14ac:dyDescent="0.2">
      <c r="A30" s="8">
        <v>26</v>
      </c>
      <c r="B30" t="s">
        <v>207</v>
      </c>
      <c r="C30" s="14">
        <v>2005</v>
      </c>
      <c r="D30" s="15">
        <v>1487.97</v>
      </c>
      <c r="E30" s="15">
        <v>997.04</v>
      </c>
      <c r="F30" s="15">
        <v>0</v>
      </c>
      <c r="G30" s="15">
        <v>0</v>
      </c>
      <c r="H30" s="15">
        <v>0</v>
      </c>
      <c r="J30" s="4">
        <f t="shared" si="0"/>
        <v>2485.0100000000002</v>
      </c>
    </row>
    <row r="31" spans="1:10" x14ac:dyDescent="0.2">
      <c r="A31" s="8">
        <v>27</v>
      </c>
      <c r="B31" t="s">
        <v>208</v>
      </c>
      <c r="C31" s="14">
        <v>2005</v>
      </c>
      <c r="D31" s="15">
        <v>2713.22</v>
      </c>
      <c r="E31" s="15">
        <v>1799.57</v>
      </c>
      <c r="F31" s="15">
        <v>0</v>
      </c>
      <c r="G31" s="15">
        <v>0</v>
      </c>
      <c r="H31" s="15">
        <v>0</v>
      </c>
      <c r="J31" s="4">
        <f t="shared" si="0"/>
        <v>4512.79</v>
      </c>
    </row>
    <row r="32" spans="1:10" x14ac:dyDescent="0.2">
      <c r="A32" s="8">
        <v>28</v>
      </c>
      <c r="B32" t="s">
        <v>209</v>
      </c>
      <c r="C32" s="14">
        <v>2005</v>
      </c>
      <c r="D32" s="15">
        <v>923.59</v>
      </c>
      <c r="E32" s="15">
        <v>566.4</v>
      </c>
      <c r="F32" s="15">
        <v>37.79</v>
      </c>
      <c r="G32" s="15">
        <v>0</v>
      </c>
      <c r="H32" s="15">
        <v>0</v>
      </c>
      <c r="J32" s="4">
        <f t="shared" si="0"/>
        <v>1527.78</v>
      </c>
    </row>
    <row r="33" spans="1:10" x14ac:dyDescent="0.2">
      <c r="A33" s="8">
        <v>29</v>
      </c>
      <c r="B33" t="s">
        <v>210</v>
      </c>
      <c r="C33" s="14">
        <v>2005</v>
      </c>
      <c r="D33" s="15">
        <v>95841.2</v>
      </c>
      <c r="E33" s="15">
        <v>64581.53</v>
      </c>
      <c r="F33" s="15">
        <v>2648</v>
      </c>
      <c r="G33" s="15">
        <v>0</v>
      </c>
      <c r="H33" s="15">
        <v>1.98</v>
      </c>
      <c r="J33" s="4">
        <f t="shared" si="0"/>
        <v>163070.72999999998</v>
      </c>
    </row>
    <row r="34" spans="1:10" x14ac:dyDescent="0.2">
      <c r="A34" s="8">
        <v>30</v>
      </c>
      <c r="B34" t="s">
        <v>211</v>
      </c>
      <c r="C34" s="14">
        <v>2005</v>
      </c>
      <c r="D34" s="15">
        <v>6524.15</v>
      </c>
      <c r="E34" s="15">
        <v>4316.09</v>
      </c>
      <c r="F34" s="15">
        <v>86.87</v>
      </c>
      <c r="G34" s="15">
        <v>0</v>
      </c>
      <c r="H34" s="15">
        <v>0</v>
      </c>
      <c r="J34" s="4">
        <f t="shared" si="0"/>
        <v>10927.11</v>
      </c>
    </row>
    <row r="35" spans="1:10" x14ac:dyDescent="0.2">
      <c r="A35" s="8">
        <v>31</v>
      </c>
      <c r="B35" t="s">
        <v>212</v>
      </c>
      <c r="C35" s="14">
        <v>2005</v>
      </c>
      <c r="D35" s="15">
        <v>1288.3900000000001</v>
      </c>
      <c r="E35" s="15">
        <v>786.3</v>
      </c>
      <c r="F35" s="15">
        <v>0</v>
      </c>
      <c r="G35" s="15">
        <v>0</v>
      </c>
      <c r="H35" s="15">
        <v>0</v>
      </c>
      <c r="J35" s="4">
        <f t="shared" si="0"/>
        <v>2074.69</v>
      </c>
    </row>
    <row r="36" spans="1:10" x14ac:dyDescent="0.2">
      <c r="A36" s="8">
        <v>32</v>
      </c>
      <c r="B36" t="s">
        <v>0</v>
      </c>
      <c r="C36" s="14">
        <v>2005</v>
      </c>
      <c r="D36" s="15">
        <v>2264</v>
      </c>
      <c r="E36" s="15">
        <v>1380</v>
      </c>
      <c r="F36" s="15">
        <v>100</v>
      </c>
      <c r="G36" s="15">
        <v>0</v>
      </c>
      <c r="H36" s="15">
        <v>1</v>
      </c>
      <c r="J36" s="4">
        <f t="shared" si="0"/>
        <v>3744</v>
      </c>
    </row>
    <row r="37" spans="1:10" x14ac:dyDescent="0.2">
      <c r="A37" s="8">
        <v>33</v>
      </c>
      <c r="B37" t="s">
        <v>1</v>
      </c>
      <c r="C37" s="14">
        <v>2005</v>
      </c>
      <c r="D37" s="15">
        <v>4378.68</v>
      </c>
      <c r="E37" s="15">
        <v>2774.97</v>
      </c>
      <c r="F37" s="15">
        <v>216.41</v>
      </c>
      <c r="G37" s="15">
        <v>0</v>
      </c>
      <c r="H37" s="15">
        <v>0</v>
      </c>
      <c r="J37" s="4">
        <f t="shared" si="0"/>
        <v>7370.0599999999995</v>
      </c>
    </row>
    <row r="38" spans="1:10" x14ac:dyDescent="0.2">
      <c r="A38" s="8">
        <v>34</v>
      </c>
      <c r="B38" t="s">
        <v>2</v>
      </c>
      <c r="C38" s="14">
        <v>2005</v>
      </c>
      <c r="D38" s="15">
        <v>7401.52</v>
      </c>
      <c r="E38" s="15">
        <v>4687.33</v>
      </c>
      <c r="F38" s="15">
        <v>0</v>
      </c>
      <c r="G38" s="15">
        <v>0</v>
      </c>
      <c r="H38" s="15">
        <v>0</v>
      </c>
      <c r="J38" s="4">
        <f t="shared" si="0"/>
        <v>12088.85</v>
      </c>
    </row>
    <row r="39" spans="1:10" x14ac:dyDescent="0.2">
      <c r="A39" s="8">
        <v>35</v>
      </c>
      <c r="B39" t="s">
        <v>3</v>
      </c>
      <c r="C39" s="14">
        <v>2005</v>
      </c>
      <c r="D39" s="15">
        <v>1559.68</v>
      </c>
      <c r="E39" s="15">
        <v>1036.3699999999999</v>
      </c>
      <c r="F39" s="15">
        <v>0</v>
      </c>
      <c r="G39" s="15">
        <v>0</v>
      </c>
      <c r="H39" s="15">
        <v>0</v>
      </c>
      <c r="J39" s="4">
        <f t="shared" si="0"/>
        <v>2596.0500000000002</v>
      </c>
    </row>
    <row r="40" spans="1:10" x14ac:dyDescent="0.2">
      <c r="A40" s="8">
        <v>36</v>
      </c>
      <c r="B40" t="s">
        <v>4</v>
      </c>
      <c r="C40" s="14">
        <v>2005</v>
      </c>
      <c r="D40" s="15">
        <v>3570.52</v>
      </c>
      <c r="E40" s="15">
        <v>2417.87</v>
      </c>
      <c r="F40" s="15">
        <v>59.22</v>
      </c>
      <c r="G40" s="15">
        <v>0</v>
      </c>
      <c r="H40" s="15">
        <v>0.39</v>
      </c>
      <c r="J40" s="4">
        <f t="shared" si="0"/>
        <v>6047.61</v>
      </c>
    </row>
    <row r="41" spans="1:10" x14ac:dyDescent="0.2">
      <c r="A41" s="8">
        <v>37</v>
      </c>
      <c r="B41" t="s">
        <v>5</v>
      </c>
      <c r="C41" s="14">
        <v>2005</v>
      </c>
      <c r="D41" s="15">
        <v>1317.62</v>
      </c>
      <c r="E41" s="15">
        <v>918.48</v>
      </c>
      <c r="F41" s="15">
        <v>0</v>
      </c>
      <c r="G41" s="15">
        <v>0</v>
      </c>
      <c r="H41" s="15">
        <v>0</v>
      </c>
      <c r="J41" s="4">
        <f t="shared" si="0"/>
        <v>2236.1</v>
      </c>
    </row>
    <row r="42" spans="1:10" x14ac:dyDescent="0.2">
      <c r="A42" s="8">
        <v>38</v>
      </c>
      <c r="B42" t="s">
        <v>6</v>
      </c>
      <c r="C42" s="14">
        <v>2005</v>
      </c>
      <c r="D42" s="15">
        <v>1304.78</v>
      </c>
      <c r="E42" s="15">
        <v>842.24</v>
      </c>
      <c r="F42" s="15">
        <v>0</v>
      </c>
      <c r="G42" s="15">
        <v>0</v>
      </c>
      <c r="H42" s="15">
        <v>0</v>
      </c>
      <c r="J42" s="4">
        <f t="shared" si="0"/>
        <v>2147.02</v>
      </c>
    </row>
    <row r="43" spans="1:10" x14ac:dyDescent="0.2">
      <c r="A43" s="8">
        <v>39</v>
      </c>
      <c r="B43" t="s">
        <v>7</v>
      </c>
      <c r="C43" s="14">
        <v>2005</v>
      </c>
      <c r="D43" s="15">
        <v>1683.93</v>
      </c>
      <c r="E43" s="15">
        <v>1020.8</v>
      </c>
      <c r="F43" s="15">
        <v>53.74</v>
      </c>
      <c r="G43" s="15">
        <v>0</v>
      </c>
      <c r="H43" s="15">
        <v>0</v>
      </c>
      <c r="J43" s="4">
        <f t="shared" si="0"/>
        <v>2758.47</v>
      </c>
    </row>
    <row r="44" spans="1:10" x14ac:dyDescent="0.2">
      <c r="A44" s="8">
        <v>40</v>
      </c>
      <c r="B44" t="s">
        <v>8</v>
      </c>
      <c r="C44" s="14">
        <v>2005</v>
      </c>
      <c r="D44" s="15">
        <v>1562.28</v>
      </c>
      <c r="E44" s="15">
        <v>995.5</v>
      </c>
      <c r="F44" s="15">
        <v>0</v>
      </c>
      <c r="G44" s="15">
        <v>0</v>
      </c>
      <c r="H44" s="15">
        <v>0</v>
      </c>
      <c r="J44" s="4">
        <f t="shared" si="0"/>
        <v>2557.7799999999997</v>
      </c>
    </row>
    <row r="45" spans="1:10" x14ac:dyDescent="0.2">
      <c r="A45" s="8">
        <v>41</v>
      </c>
      <c r="B45" t="s">
        <v>9</v>
      </c>
      <c r="C45" s="14">
        <v>2005</v>
      </c>
      <c r="D45" s="15">
        <v>3626.06</v>
      </c>
      <c r="E45" s="15">
        <v>2225.79</v>
      </c>
      <c r="F45" s="15">
        <v>0</v>
      </c>
      <c r="G45" s="15">
        <v>0</v>
      </c>
      <c r="H45" s="15">
        <v>0</v>
      </c>
      <c r="J45" s="4">
        <f t="shared" si="0"/>
        <v>5851.85</v>
      </c>
    </row>
    <row r="46" spans="1:10" x14ac:dyDescent="0.2">
      <c r="A46" s="8">
        <v>42</v>
      </c>
      <c r="B46" t="s">
        <v>10</v>
      </c>
      <c r="C46" s="14">
        <v>2005</v>
      </c>
      <c r="D46" s="15">
        <v>11231.89</v>
      </c>
      <c r="E46" s="15">
        <v>7233.52</v>
      </c>
      <c r="F46" s="15">
        <v>310.26</v>
      </c>
      <c r="G46" s="15">
        <v>0</v>
      </c>
      <c r="H46" s="15">
        <v>0</v>
      </c>
      <c r="J46" s="4">
        <f t="shared" si="0"/>
        <v>18775.669999999998</v>
      </c>
    </row>
    <row r="47" spans="1:10" x14ac:dyDescent="0.2">
      <c r="A47" s="8">
        <v>43</v>
      </c>
      <c r="B47" t="s">
        <v>11</v>
      </c>
      <c r="C47" s="14">
        <v>2005</v>
      </c>
      <c r="D47" s="15">
        <v>28704.16</v>
      </c>
      <c r="E47" s="15">
        <v>18023.68</v>
      </c>
      <c r="F47" s="15">
        <v>0</v>
      </c>
      <c r="G47" s="15">
        <v>0</v>
      </c>
      <c r="H47" s="15">
        <v>5.86</v>
      </c>
      <c r="J47" s="4">
        <f t="shared" si="0"/>
        <v>46727.839999999997</v>
      </c>
    </row>
    <row r="48" spans="1:10" x14ac:dyDescent="0.2">
      <c r="A48" s="8">
        <v>44</v>
      </c>
      <c r="B48" t="s">
        <v>12</v>
      </c>
      <c r="C48" s="14">
        <v>2005</v>
      </c>
      <c r="D48" s="15">
        <v>4578.82</v>
      </c>
      <c r="E48" s="15">
        <v>3054.5</v>
      </c>
      <c r="F48" s="15">
        <v>226.1</v>
      </c>
      <c r="G48" s="15">
        <v>0</v>
      </c>
      <c r="H48" s="15">
        <v>0</v>
      </c>
      <c r="J48" s="4">
        <f t="shared" si="0"/>
        <v>7859.42</v>
      </c>
    </row>
    <row r="49" spans="1:10" x14ac:dyDescent="0.2">
      <c r="A49" s="8">
        <v>45</v>
      </c>
      <c r="B49" t="s">
        <v>13</v>
      </c>
      <c r="C49" s="14">
        <v>2005</v>
      </c>
      <c r="D49" s="15">
        <v>154.77000000000001</v>
      </c>
      <c r="E49" s="15">
        <v>142.37</v>
      </c>
      <c r="F49" s="15">
        <v>15.16</v>
      </c>
      <c r="G49" s="15">
        <v>0</v>
      </c>
      <c r="H49" s="15">
        <v>0</v>
      </c>
      <c r="J49" s="4">
        <f t="shared" si="0"/>
        <v>312.3</v>
      </c>
    </row>
    <row r="50" spans="1:10" x14ac:dyDescent="0.2">
      <c r="A50" s="8">
        <v>46</v>
      </c>
      <c r="B50" t="s">
        <v>14</v>
      </c>
      <c r="C50" s="14">
        <v>2005</v>
      </c>
      <c r="D50" s="15">
        <v>3113.4</v>
      </c>
      <c r="E50" s="15">
        <v>2026.65</v>
      </c>
      <c r="F50" s="15">
        <v>74.09</v>
      </c>
      <c r="G50" s="15">
        <v>0</v>
      </c>
      <c r="H50" s="15">
        <v>0</v>
      </c>
      <c r="J50" s="4">
        <f t="shared" si="0"/>
        <v>5214.1400000000003</v>
      </c>
    </row>
    <row r="51" spans="1:10" x14ac:dyDescent="0.2">
      <c r="A51" s="8">
        <v>48</v>
      </c>
      <c r="B51" t="s">
        <v>15</v>
      </c>
      <c r="C51" s="14">
        <v>2005</v>
      </c>
      <c r="D51" s="15">
        <v>2174.23</v>
      </c>
      <c r="E51" s="15">
        <v>1361.98</v>
      </c>
      <c r="F51" s="15">
        <v>33.85</v>
      </c>
      <c r="G51" s="15">
        <v>0</v>
      </c>
      <c r="H51" s="15">
        <v>0</v>
      </c>
      <c r="J51" s="4">
        <f t="shared" si="0"/>
        <v>3570.06</v>
      </c>
    </row>
    <row r="52" spans="1:10" x14ac:dyDescent="0.2">
      <c r="A52" s="8">
        <v>49</v>
      </c>
      <c r="B52" t="s">
        <v>16</v>
      </c>
      <c r="C52" s="14">
        <v>2005</v>
      </c>
      <c r="D52" s="15">
        <v>513.04</v>
      </c>
      <c r="E52" s="15">
        <v>275.85000000000002</v>
      </c>
      <c r="F52" s="15">
        <v>0</v>
      </c>
      <c r="G52" s="15">
        <v>0</v>
      </c>
      <c r="H52" s="15">
        <v>0</v>
      </c>
      <c r="J52" s="4">
        <f t="shared" si="0"/>
        <v>788.89</v>
      </c>
    </row>
    <row r="53" spans="1:10" x14ac:dyDescent="0.2">
      <c r="A53" s="8">
        <v>50</v>
      </c>
      <c r="B53" t="s">
        <v>17</v>
      </c>
      <c r="C53" s="14">
        <v>2005</v>
      </c>
      <c r="D53" s="15">
        <v>1252.6400000000001</v>
      </c>
      <c r="E53" s="15">
        <v>747.59</v>
      </c>
      <c r="F53" s="15">
        <v>0</v>
      </c>
      <c r="G53" s="15">
        <v>0</v>
      </c>
      <c r="H53" s="15">
        <v>0</v>
      </c>
      <c r="J53" s="4">
        <f t="shared" si="0"/>
        <v>2000.23</v>
      </c>
    </row>
    <row r="54" spans="1:10" x14ac:dyDescent="0.2">
      <c r="A54" s="8">
        <v>51</v>
      </c>
      <c r="B54" t="s">
        <v>18</v>
      </c>
      <c r="C54" s="14">
        <v>2005</v>
      </c>
      <c r="D54" s="15">
        <v>758.42</v>
      </c>
      <c r="E54" s="15">
        <v>584.14</v>
      </c>
      <c r="F54" s="15">
        <v>61.41</v>
      </c>
      <c r="G54" s="15">
        <v>0</v>
      </c>
      <c r="H54" s="15">
        <v>0</v>
      </c>
      <c r="J54" s="4">
        <f t="shared" si="0"/>
        <v>1403.97</v>
      </c>
    </row>
    <row r="55" spans="1:10" x14ac:dyDescent="0.2">
      <c r="A55" s="8">
        <v>52</v>
      </c>
      <c r="B55" t="s">
        <v>68</v>
      </c>
      <c r="C55" s="14">
        <v>2005</v>
      </c>
      <c r="D55" s="15">
        <v>2176.3000000000002</v>
      </c>
      <c r="E55" s="15">
        <v>1370.89</v>
      </c>
      <c r="F55" s="15">
        <v>35.81</v>
      </c>
      <c r="G55" s="15">
        <v>0</v>
      </c>
      <c r="H55" s="15">
        <v>0</v>
      </c>
      <c r="J55" s="4">
        <f t="shared" si="0"/>
        <v>3583.0000000000005</v>
      </c>
    </row>
    <row r="56" spans="1:10" x14ac:dyDescent="0.2">
      <c r="A56" s="8">
        <v>53</v>
      </c>
      <c r="B56" t="s">
        <v>69</v>
      </c>
      <c r="C56" s="14">
        <v>2005</v>
      </c>
      <c r="D56" s="15">
        <v>30568.9</v>
      </c>
      <c r="E56" s="15">
        <v>16098.78</v>
      </c>
      <c r="F56" s="15">
        <v>700.46</v>
      </c>
      <c r="G56" s="15">
        <v>0</v>
      </c>
      <c r="H56" s="15">
        <v>0.87</v>
      </c>
      <c r="J56" s="4">
        <f t="shared" si="0"/>
        <v>47368.14</v>
      </c>
    </row>
    <row r="57" spans="1:10" x14ac:dyDescent="0.2">
      <c r="A57" s="8">
        <v>54</v>
      </c>
      <c r="B57" t="s">
        <v>70</v>
      </c>
      <c r="C57" s="14">
        <v>2005</v>
      </c>
      <c r="D57" s="15">
        <v>2665.12</v>
      </c>
      <c r="E57" s="15">
        <v>1635.61</v>
      </c>
      <c r="F57" s="15">
        <v>71.78</v>
      </c>
      <c r="G57" s="15">
        <v>0</v>
      </c>
      <c r="H57" s="15">
        <v>0</v>
      </c>
      <c r="J57" s="4">
        <f t="shared" si="0"/>
        <v>4372.5099999999993</v>
      </c>
    </row>
    <row r="58" spans="1:10" x14ac:dyDescent="0.2">
      <c r="A58" s="8">
        <v>55</v>
      </c>
      <c r="B58" t="s">
        <v>71</v>
      </c>
      <c r="C58" s="14">
        <v>2005</v>
      </c>
      <c r="D58" s="15">
        <v>996.99</v>
      </c>
      <c r="E58" s="15">
        <v>695.93</v>
      </c>
      <c r="F58" s="15">
        <v>67.3</v>
      </c>
      <c r="G58" s="15">
        <v>0</v>
      </c>
      <c r="H58" s="15">
        <v>0</v>
      </c>
      <c r="J58" s="4">
        <f t="shared" si="0"/>
        <v>1760.22</v>
      </c>
    </row>
    <row r="59" spans="1:10" x14ac:dyDescent="0.2">
      <c r="A59" s="8">
        <v>56</v>
      </c>
      <c r="B59" t="s">
        <v>72</v>
      </c>
      <c r="C59" s="14">
        <v>2005</v>
      </c>
      <c r="D59" s="15">
        <v>1055.6300000000001</v>
      </c>
      <c r="E59" s="15">
        <v>796.01</v>
      </c>
      <c r="F59" s="15">
        <v>0</v>
      </c>
      <c r="G59" s="15">
        <v>0</v>
      </c>
      <c r="H59" s="15">
        <v>0</v>
      </c>
      <c r="J59" s="4">
        <f t="shared" si="0"/>
        <v>1851.64</v>
      </c>
    </row>
    <row r="60" spans="1:10" x14ac:dyDescent="0.2">
      <c r="A60" s="8">
        <v>57</v>
      </c>
      <c r="B60" t="s">
        <v>73</v>
      </c>
      <c r="C60" s="14">
        <v>2005</v>
      </c>
      <c r="D60" s="15">
        <v>704</v>
      </c>
      <c r="E60" s="15">
        <v>539.12</v>
      </c>
      <c r="F60" s="15">
        <v>0</v>
      </c>
      <c r="G60" s="15">
        <v>0</v>
      </c>
      <c r="H60" s="15">
        <v>0</v>
      </c>
      <c r="J60" s="4">
        <f t="shared" si="0"/>
        <v>1243.1199999999999</v>
      </c>
    </row>
    <row r="61" spans="1:10" x14ac:dyDescent="0.2">
      <c r="A61" s="8">
        <v>58</v>
      </c>
      <c r="B61" t="s">
        <v>74</v>
      </c>
      <c r="C61" s="14">
        <v>2005</v>
      </c>
      <c r="D61" s="15">
        <v>2978.54</v>
      </c>
      <c r="E61" s="15">
        <v>1841.36</v>
      </c>
      <c r="F61" s="15">
        <v>156.07</v>
      </c>
      <c r="G61" s="15">
        <v>0</v>
      </c>
      <c r="H61" s="15">
        <v>1</v>
      </c>
      <c r="J61" s="4">
        <f t="shared" si="0"/>
        <v>4975.9699999999993</v>
      </c>
    </row>
    <row r="62" spans="1:10" x14ac:dyDescent="0.2">
      <c r="A62" s="8">
        <v>59</v>
      </c>
      <c r="B62" t="s">
        <v>75</v>
      </c>
      <c r="C62" s="14">
        <v>2005</v>
      </c>
      <c r="D62" s="15">
        <v>713.83</v>
      </c>
      <c r="E62" s="15">
        <v>551.08000000000004</v>
      </c>
      <c r="F62" s="15">
        <v>0</v>
      </c>
      <c r="G62" s="15">
        <v>0</v>
      </c>
      <c r="H62" s="15">
        <v>0</v>
      </c>
      <c r="J62" s="4">
        <f t="shared" si="0"/>
        <v>1264.9100000000001</v>
      </c>
    </row>
    <row r="63" spans="1:10" x14ac:dyDescent="0.2">
      <c r="A63" s="8">
        <v>60</v>
      </c>
      <c r="B63" t="s">
        <v>76</v>
      </c>
      <c r="C63" s="14">
        <v>2005</v>
      </c>
      <c r="D63" s="15">
        <v>5737.92</v>
      </c>
      <c r="E63" s="15">
        <v>3643.33</v>
      </c>
      <c r="F63" s="15">
        <v>155.19</v>
      </c>
      <c r="G63" s="15">
        <v>0</v>
      </c>
      <c r="H63" s="15">
        <v>0.6</v>
      </c>
      <c r="J63" s="4">
        <f t="shared" si="0"/>
        <v>9536.44</v>
      </c>
    </row>
    <row r="64" spans="1:10" x14ac:dyDescent="0.2">
      <c r="A64" s="8">
        <v>62</v>
      </c>
      <c r="B64" t="s">
        <v>77</v>
      </c>
      <c r="C64" s="14">
        <v>2005</v>
      </c>
      <c r="D64" s="15">
        <v>1197.68</v>
      </c>
      <c r="E64" s="15">
        <v>734.88</v>
      </c>
      <c r="F64" s="15">
        <v>28.08</v>
      </c>
      <c r="G64" s="15">
        <v>0</v>
      </c>
      <c r="H64" s="15">
        <v>0</v>
      </c>
      <c r="J64" s="4">
        <f t="shared" si="0"/>
        <v>1960.6399999999999</v>
      </c>
    </row>
    <row r="65" spans="1:10" x14ac:dyDescent="0.2">
      <c r="A65" s="8">
        <v>63</v>
      </c>
      <c r="B65" t="s">
        <v>78</v>
      </c>
      <c r="C65" s="14">
        <v>2005</v>
      </c>
      <c r="D65" s="15">
        <v>1545.6</v>
      </c>
      <c r="E65" s="15">
        <v>1028.31</v>
      </c>
      <c r="F65" s="15">
        <v>49.66</v>
      </c>
      <c r="G65" s="15">
        <v>0</v>
      </c>
      <c r="H65" s="15">
        <v>0</v>
      </c>
      <c r="J65" s="4">
        <f t="shared" si="0"/>
        <v>2623.5699999999997</v>
      </c>
    </row>
    <row r="66" spans="1:10" x14ac:dyDescent="0.2">
      <c r="A66" s="8">
        <v>65</v>
      </c>
      <c r="B66" t="s">
        <v>79</v>
      </c>
      <c r="C66" s="14">
        <v>2005</v>
      </c>
      <c r="D66" s="15">
        <v>1123.6500000000001</v>
      </c>
      <c r="E66" s="15">
        <v>756.71</v>
      </c>
      <c r="F66" s="15">
        <v>45.2</v>
      </c>
      <c r="G66" s="15">
        <v>0</v>
      </c>
      <c r="H66" s="15">
        <v>0</v>
      </c>
      <c r="J66" s="4">
        <f t="shared" si="0"/>
        <v>1925.5600000000002</v>
      </c>
    </row>
    <row r="67" spans="1:10" x14ac:dyDescent="0.2">
      <c r="A67" s="8">
        <v>66</v>
      </c>
      <c r="B67" t="s">
        <v>80</v>
      </c>
      <c r="C67" s="14">
        <v>2005</v>
      </c>
      <c r="D67" s="15">
        <v>877.95</v>
      </c>
      <c r="E67" s="15">
        <v>554.82000000000005</v>
      </c>
      <c r="F67" s="15">
        <v>61.47</v>
      </c>
      <c r="G67" s="15">
        <v>0</v>
      </c>
      <c r="H67" s="15">
        <v>0</v>
      </c>
      <c r="J67" s="4">
        <f t="shared" si="0"/>
        <v>1494.24</v>
      </c>
    </row>
    <row r="68" spans="1:10" x14ac:dyDescent="0.2">
      <c r="A68" s="8">
        <v>67</v>
      </c>
      <c r="B68" t="s">
        <v>81</v>
      </c>
      <c r="C68" s="14">
        <v>2005</v>
      </c>
      <c r="D68" s="15">
        <v>1367.74</v>
      </c>
      <c r="E68" s="15">
        <v>886.64</v>
      </c>
      <c r="F68" s="15">
        <v>94.57</v>
      </c>
      <c r="G68" s="15">
        <v>0</v>
      </c>
      <c r="H68" s="15">
        <v>0</v>
      </c>
      <c r="J68" s="4">
        <f t="shared" si="0"/>
        <v>2348.9500000000003</v>
      </c>
    </row>
    <row r="69" spans="1:10" x14ac:dyDescent="0.2">
      <c r="A69" s="8">
        <v>68</v>
      </c>
      <c r="B69" t="s">
        <v>82</v>
      </c>
      <c r="C69" s="14">
        <v>2005</v>
      </c>
      <c r="D69" s="15">
        <v>2880.86</v>
      </c>
      <c r="E69" s="15">
        <v>1702.43</v>
      </c>
      <c r="F69" s="15">
        <v>0</v>
      </c>
      <c r="G69" s="15">
        <v>0</v>
      </c>
      <c r="H69" s="15">
        <v>0</v>
      </c>
      <c r="J69" s="4">
        <f t="shared" si="0"/>
        <v>4583.29</v>
      </c>
    </row>
    <row r="70" spans="1:10" x14ac:dyDescent="0.2">
      <c r="A70" s="8">
        <v>69</v>
      </c>
      <c r="B70" t="s">
        <v>83</v>
      </c>
      <c r="C70" s="14">
        <v>2005</v>
      </c>
      <c r="D70" s="15">
        <v>2203.73</v>
      </c>
      <c r="E70" s="15">
        <v>1330.91</v>
      </c>
      <c r="F70" s="15">
        <v>109.67</v>
      </c>
      <c r="G70" s="15">
        <v>0</v>
      </c>
      <c r="H70" s="15">
        <v>0.46</v>
      </c>
      <c r="J70" s="4">
        <f t="shared" ref="J70:J133" si="1">SUM(D70:F70)</f>
        <v>3644.3100000000004</v>
      </c>
    </row>
    <row r="71" spans="1:10" x14ac:dyDescent="0.2">
      <c r="A71" s="8">
        <v>70</v>
      </c>
      <c r="B71" t="s">
        <v>84</v>
      </c>
      <c r="C71" s="14">
        <v>2005</v>
      </c>
      <c r="D71" s="15">
        <v>1594.01</v>
      </c>
      <c r="E71" s="15">
        <v>956.96</v>
      </c>
      <c r="F71" s="15">
        <v>0</v>
      </c>
      <c r="G71" s="15">
        <v>0</v>
      </c>
      <c r="H71" s="15">
        <v>0</v>
      </c>
      <c r="J71" s="4">
        <f t="shared" si="1"/>
        <v>2550.9700000000003</v>
      </c>
    </row>
    <row r="72" spans="1:10" x14ac:dyDescent="0.2">
      <c r="A72" s="8">
        <v>71</v>
      </c>
      <c r="B72" t="s">
        <v>85</v>
      </c>
      <c r="C72" s="14">
        <v>2005</v>
      </c>
      <c r="D72" s="15">
        <v>5476.91</v>
      </c>
      <c r="E72" s="15">
        <v>3471.92</v>
      </c>
      <c r="F72" s="15">
        <v>162.88999999999999</v>
      </c>
      <c r="G72" s="15">
        <v>0</v>
      </c>
      <c r="H72" s="15">
        <v>0</v>
      </c>
      <c r="J72" s="4">
        <f t="shared" si="1"/>
        <v>9111.7199999999993</v>
      </c>
    </row>
    <row r="73" spans="1:10" x14ac:dyDescent="0.2">
      <c r="A73" s="8">
        <v>72</v>
      </c>
      <c r="B73" t="s">
        <v>86</v>
      </c>
      <c r="C73" s="14">
        <v>2005</v>
      </c>
      <c r="D73" s="15">
        <v>2619.79</v>
      </c>
      <c r="E73" s="15">
        <v>1618.45</v>
      </c>
      <c r="F73" s="15">
        <v>100.25</v>
      </c>
      <c r="G73" s="15">
        <v>0</v>
      </c>
      <c r="H73" s="15">
        <v>0</v>
      </c>
      <c r="J73" s="4">
        <f t="shared" si="1"/>
        <v>4338.49</v>
      </c>
    </row>
    <row r="74" spans="1:10" x14ac:dyDescent="0.2">
      <c r="A74" s="8">
        <v>73</v>
      </c>
      <c r="B74" t="s">
        <v>87</v>
      </c>
      <c r="C74" s="14">
        <v>2005</v>
      </c>
      <c r="D74" s="15">
        <v>1508.8</v>
      </c>
      <c r="E74" s="15">
        <v>1068.22</v>
      </c>
      <c r="F74" s="15">
        <v>126.27</v>
      </c>
      <c r="G74" s="15">
        <v>0</v>
      </c>
      <c r="H74" s="15">
        <v>0</v>
      </c>
      <c r="J74" s="4">
        <f t="shared" si="1"/>
        <v>2703.29</v>
      </c>
    </row>
    <row r="75" spans="1:10" x14ac:dyDescent="0.2">
      <c r="A75" s="8">
        <v>74</v>
      </c>
      <c r="B75" t="s">
        <v>88</v>
      </c>
      <c r="C75" s="14">
        <v>2005</v>
      </c>
      <c r="D75" s="15">
        <v>3563.4</v>
      </c>
      <c r="E75" s="15">
        <v>2367.4499999999998</v>
      </c>
      <c r="F75" s="15">
        <v>82.01</v>
      </c>
      <c r="G75" s="15">
        <v>0</v>
      </c>
      <c r="H75" s="15">
        <v>0</v>
      </c>
      <c r="J75" s="4">
        <f t="shared" si="1"/>
        <v>6012.8600000000006</v>
      </c>
    </row>
    <row r="76" spans="1:10" x14ac:dyDescent="0.2">
      <c r="A76" s="8">
        <v>75</v>
      </c>
      <c r="B76" t="s">
        <v>89</v>
      </c>
      <c r="C76" s="14">
        <v>2005</v>
      </c>
      <c r="D76" s="15">
        <v>41245.620000000003</v>
      </c>
      <c r="E76" s="15">
        <v>25259.43</v>
      </c>
      <c r="F76" s="15">
        <v>820.74</v>
      </c>
      <c r="G76" s="15">
        <v>0</v>
      </c>
      <c r="H76" s="15">
        <v>0</v>
      </c>
      <c r="J76" s="4">
        <f t="shared" si="1"/>
        <v>67325.790000000008</v>
      </c>
    </row>
    <row r="77" spans="1:10" x14ac:dyDescent="0.2">
      <c r="A77" s="8">
        <v>77</v>
      </c>
      <c r="B77" t="s">
        <v>90</v>
      </c>
      <c r="C77" s="14">
        <v>2005</v>
      </c>
      <c r="D77" s="15">
        <v>2979.76</v>
      </c>
      <c r="E77" s="15">
        <v>1807.25</v>
      </c>
      <c r="F77" s="15">
        <v>95.37</v>
      </c>
      <c r="G77" s="15">
        <v>0</v>
      </c>
      <c r="H77" s="15">
        <v>0</v>
      </c>
      <c r="J77" s="4">
        <f t="shared" si="1"/>
        <v>4882.38</v>
      </c>
    </row>
    <row r="78" spans="1:10" x14ac:dyDescent="0.2">
      <c r="A78" s="8">
        <v>78</v>
      </c>
      <c r="B78" t="s">
        <v>91</v>
      </c>
      <c r="C78" s="14">
        <v>2005</v>
      </c>
      <c r="D78" s="15">
        <v>560.84</v>
      </c>
      <c r="E78" s="15">
        <v>446.99</v>
      </c>
      <c r="F78" s="15">
        <v>0</v>
      </c>
      <c r="G78" s="15">
        <v>0</v>
      </c>
      <c r="H78" s="15">
        <v>0</v>
      </c>
      <c r="J78" s="4">
        <f t="shared" si="1"/>
        <v>1007.83</v>
      </c>
    </row>
    <row r="79" spans="1:10" x14ac:dyDescent="0.2">
      <c r="A79" s="8">
        <v>79</v>
      </c>
      <c r="B79" t="s">
        <v>92</v>
      </c>
      <c r="C79" s="14">
        <v>2005</v>
      </c>
      <c r="D79" s="15">
        <v>715.67</v>
      </c>
      <c r="E79" s="15">
        <v>472.31</v>
      </c>
      <c r="F79" s="15">
        <v>0</v>
      </c>
      <c r="G79" s="15">
        <v>0</v>
      </c>
      <c r="H79" s="15">
        <v>0</v>
      </c>
      <c r="J79" s="4">
        <f t="shared" si="1"/>
        <v>1187.98</v>
      </c>
    </row>
    <row r="80" spans="1:10" x14ac:dyDescent="0.2">
      <c r="A80" s="8">
        <v>80</v>
      </c>
      <c r="B80" t="s">
        <v>93</v>
      </c>
      <c r="C80" s="14">
        <v>2005</v>
      </c>
      <c r="D80" s="15">
        <v>8737.4699999999993</v>
      </c>
      <c r="E80" s="15">
        <v>5978.58</v>
      </c>
      <c r="F80" s="15">
        <v>0</v>
      </c>
      <c r="G80" s="15">
        <v>0</v>
      </c>
      <c r="H80" s="15">
        <v>0</v>
      </c>
      <c r="J80" s="4">
        <f t="shared" si="1"/>
        <v>14716.05</v>
      </c>
    </row>
    <row r="81" spans="1:10" x14ac:dyDescent="0.2">
      <c r="A81" s="8">
        <v>81</v>
      </c>
      <c r="B81" t="s">
        <v>94</v>
      </c>
      <c r="C81" s="14">
        <v>2005</v>
      </c>
      <c r="D81" s="15">
        <v>1606.65</v>
      </c>
      <c r="E81" s="15">
        <v>1282.83</v>
      </c>
      <c r="F81" s="15">
        <v>0.53</v>
      </c>
      <c r="G81" s="15">
        <v>0</v>
      </c>
      <c r="H81" s="15">
        <v>0</v>
      </c>
      <c r="J81" s="4">
        <f t="shared" si="1"/>
        <v>2890.01</v>
      </c>
    </row>
    <row r="82" spans="1:10" x14ac:dyDescent="0.2">
      <c r="A82" s="8">
        <v>82</v>
      </c>
      <c r="B82" t="s">
        <v>95</v>
      </c>
      <c r="C82" s="14">
        <v>2005</v>
      </c>
      <c r="D82" s="15">
        <v>6817.76</v>
      </c>
      <c r="E82" s="15">
        <v>4311.72</v>
      </c>
      <c r="F82" s="15">
        <v>350.89</v>
      </c>
      <c r="G82" s="15">
        <v>0</v>
      </c>
      <c r="H82" s="15">
        <v>0</v>
      </c>
      <c r="J82" s="4">
        <f t="shared" si="1"/>
        <v>11480.369999999999</v>
      </c>
    </row>
    <row r="83" spans="1:10" x14ac:dyDescent="0.2">
      <c r="A83" s="8">
        <v>83</v>
      </c>
      <c r="B83" t="s">
        <v>96</v>
      </c>
      <c r="C83" s="14">
        <v>2005</v>
      </c>
      <c r="D83" s="15">
        <v>2492.06</v>
      </c>
      <c r="E83" s="15">
        <v>1580.98</v>
      </c>
      <c r="F83" s="15">
        <v>183.22</v>
      </c>
      <c r="G83" s="15">
        <v>0</v>
      </c>
      <c r="H83" s="15">
        <v>0.37</v>
      </c>
      <c r="J83" s="4">
        <f t="shared" si="1"/>
        <v>4256.26</v>
      </c>
    </row>
    <row r="84" spans="1:10" x14ac:dyDescent="0.2">
      <c r="A84" s="8">
        <v>84</v>
      </c>
      <c r="B84" t="s">
        <v>97</v>
      </c>
      <c r="C84" s="14">
        <v>2005</v>
      </c>
      <c r="D84" s="15">
        <v>2348.6799999999998</v>
      </c>
      <c r="E84" s="15">
        <v>1398.81</v>
      </c>
      <c r="F84" s="15">
        <v>0</v>
      </c>
      <c r="G84" s="15">
        <v>0</v>
      </c>
      <c r="H84" s="15">
        <v>0</v>
      </c>
      <c r="J84" s="4">
        <f t="shared" si="1"/>
        <v>3747.49</v>
      </c>
    </row>
    <row r="85" spans="1:10" x14ac:dyDescent="0.2">
      <c r="A85" s="8">
        <v>85</v>
      </c>
      <c r="B85" t="s">
        <v>98</v>
      </c>
      <c r="C85" s="14">
        <v>2005</v>
      </c>
      <c r="D85" s="15">
        <v>3646.89</v>
      </c>
      <c r="E85" s="15">
        <v>2308.65</v>
      </c>
      <c r="F85" s="15">
        <v>120.99</v>
      </c>
      <c r="G85" s="15">
        <v>0</v>
      </c>
      <c r="H85" s="15">
        <v>0</v>
      </c>
      <c r="J85" s="4">
        <f t="shared" si="1"/>
        <v>6076.53</v>
      </c>
    </row>
    <row r="86" spans="1:10" x14ac:dyDescent="0.2">
      <c r="A86" s="8">
        <v>86</v>
      </c>
      <c r="B86" t="s">
        <v>99</v>
      </c>
      <c r="C86" s="14">
        <v>2005</v>
      </c>
      <c r="D86" s="15">
        <v>3049.03</v>
      </c>
      <c r="E86" s="15">
        <v>1933.27</v>
      </c>
      <c r="F86" s="15">
        <v>0</v>
      </c>
      <c r="G86" s="15">
        <v>0</v>
      </c>
      <c r="H86" s="15">
        <v>0</v>
      </c>
      <c r="J86" s="4">
        <f t="shared" si="1"/>
        <v>4982.3</v>
      </c>
    </row>
    <row r="87" spans="1:10" x14ac:dyDescent="0.2">
      <c r="A87" s="8">
        <v>87</v>
      </c>
      <c r="B87" t="s">
        <v>100</v>
      </c>
      <c r="C87" s="14">
        <v>2005</v>
      </c>
      <c r="D87" s="15">
        <v>1621.48</v>
      </c>
      <c r="E87" s="15">
        <v>1161.3800000000001</v>
      </c>
      <c r="F87" s="15">
        <v>52.34</v>
      </c>
      <c r="G87" s="15">
        <v>0</v>
      </c>
      <c r="H87" s="15">
        <v>0</v>
      </c>
      <c r="J87" s="4">
        <f t="shared" si="1"/>
        <v>2835.2000000000003</v>
      </c>
    </row>
    <row r="88" spans="1:10" x14ac:dyDescent="0.2">
      <c r="A88" s="8">
        <v>88</v>
      </c>
      <c r="B88" t="s">
        <v>101</v>
      </c>
      <c r="C88" s="14">
        <v>2005</v>
      </c>
      <c r="D88" s="15">
        <v>14295.64</v>
      </c>
      <c r="E88" s="15">
        <v>8986.34</v>
      </c>
      <c r="F88" s="15">
        <v>315.5</v>
      </c>
      <c r="G88" s="15">
        <v>0</v>
      </c>
      <c r="H88" s="15">
        <v>1.28</v>
      </c>
      <c r="J88" s="4">
        <f t="shared" si="1"/>
        <v>23597.48</v>
      </c>
    </row>
    <row r="89" spans="1:10" x14ac:dyDescent="0.2">
      <c r="A89" s="8">
        <v>89</v>
      </c>
      <c r="B89" t="s">
        <v>102</v>
      </c>
      <c r="C89" s="14">
        <v>2005</v>
      </c>
      <c r="D89" s="15">
        <v>15509.69</v>
      </c>
      <c r="E89" s="15">
        <v>10341.23</v>
      </c>
      <c r="F89" s="15">
        <v>208.97</v>
      </c>
      <c r="G89" s="15">
        <v>0</v>
      </c>
      <c r="H89" s="15">
        <v>0</v>
      </c>
      <c r="J89" s="4">
        <f t="shared" si="1"/>
        <v>26059.89</v>
      </c>
    </row>
    <row r="90" spans="1:10" x14ac:dyDescent="0.2">
      <c r="A90" s="8">
        <v>90</v>
      </c>
      <c r="B90" t="s">
        <v>103</v>
      </c>
      <c r="C90" s="14">
        <v>2005</v>
      </c>
      <c r="D90" s="15">
        <v>618.48</v>
      </c>
      <c r="E90" s="15">
        <v>393.94</v>
      </c>
      <c r="F90" s="15">
        <v>60.05</v>
      </c>
      <c r="G90" s="15">
        <v>0</v>
      </c>
      <c r="H90" s="15">
        <v>0</v>
      </c>
      <c r="J90" s="4">
        <f t="shared" si="1"/>
        <v>1072.47</v>
      </c>
    </row>
    <row r="91" spans="1:10" x14ac:dyDescent="0.2">
      <c r="A91" s="8">
        <v>91</v>
      </c>
      <c r="B91" t="s">
        <v>104</v>
      </c>
      <c r="C91" s="14">
        <v>2005</v>
      </c>
      <c r="D91" s="15">
        <v>795.66</v>
      </c>
      <c r="E91" s="15">
        <v>583.24</v>
      </c>
      <c r="F91" s="15">
        <v>0</v>
      </c>
      <c r="G91" s="15">
        <v>0</v>
      </c>
      <c r="H91" s="15">
        <v>0</v>
      </c>
      <c r="J91" s="4">
        <f t="shared" si="1"/>
        <v>1378.9</v>
      </c>
    </row>
    <row r="92" spans="1:10" x14ac:dyDescent="0.2">
      <c r="A92" s="8">
        <v>92</v>
      </c>
      <c r="B92" t="s">
        <v>105</v>
      </c>
      <c r="C92" s="14">
        <v>2005</v>
      </c>
      <c r="D92" s="15">
        <v>4239.2299999999996</v>
      </c>
      <c r="E92" s="15">
        <v>2565.98</v>
      </c>
      <c r="F92" s="15">
        <v>0</v>
      </c>
      <c r="G92" s="15">
        <v>0</v>
      </c>
      <c r="H92" s="15">
        <v>0</v>
      </c>
      <c r="J92" s="4">
        <f t="shared" si="1"/>
        <v>6805.2099999999991</v>
      </c>
    </row>
    <row r="93" spans="1:10" x14ac:dyDescent="0.2">
      <c r="A93" s="8">
        <v>93</v>
      </c>
      <c r="B93" t="s">
        <v>106</v>
      </c>
      <c r="C93" s="14">
        <v>2005</v>
      </c>
      <c r="D93" s="15">
        <v>3146.84</v>
      </c>
      <c r="E93" s="15">
        <v>2123.36</v>
      </c>
      <c r="F93" s="15">
        <v>0</v>
      </c>
      <c r="G93" s="15">
        <v>0</v>
      </c>
      <c r="H93" s="15">
        <v>0</v>
      </c>
      <c r="J93" s="4">
        <f t="shared" si="1"/>
        <v>5270.2000000000007</v>
      </c>
    </row>
    <row r="94" spans="1:10" x14ac:dyDescent="0.2">
      <c r="A94" s="8">
        <v>94</v>
      </c>
      <c r="B94" t="s">
        <v>107</v>
      </c>
      <c r="C94" s="14">
        <v>2005</v>
      </c>
      <c r="D94" s="15">
        <v>4251.0600000000004</v>
      </c>
      <c r="E94" s="15">
        <v>2976.09</v>
      </c>
      <c r="F94" s="15">
        <v>185.25</v>
      </c>
      <c r="G94" s="15">
        <v>0</v>
      </c>
      <c r="H94" s="15">
        <v>0</v>
      </c>
      <c r="J94" s="4">
        <f t="shared" si="1"/>
        <v>7412.4000000000005</v>
      </c>
    </row>
    <row r="95" spans="1:10" x14ac:dyDescent="0.2">
      <c r="A95" s="8">
        <v>95</v>
      </c>
      <c r="B95" t="s">
        <v>23</v>
      </c>
      <c r="C95" s="14">
        <v>2005</v>
      </c>
      <c r="D95" s="15">
        <v>1031.8</v>
      </c>
      <c r="E95" s="15">
        <v>740.56</v>
      </c>
      <c r="F95" s="15">
        <v>69.010000000000005</v>
      </c>
      <c r="G95" s="15">
        <v>0</v>
      </c>
      <c r="H95" s="15">
        <v>0</v>
      </c>
      <c r="J95" s="4">
        <f t="shared" si="1"/>
        <v>1841.37</v>
      </c>
    </row>
    <row r="96" spans="1:10" x14ac:dyDescent="0.2">
      <c r="A96" s="8">
        <v>96</v>
      </c>
      <c r="B96" t="s">
        <v>24</v>
      </c>
      <c r="C96" s="14">
        <v>2005</v>
      </c>
      <c r="D96" s="15">
        <v>4001.1</v>
      </c>
      <c r="E96" s="15">
        <v>2622.03</v>
      </c>
      <c r="F96" s="15">
        <v>0</v>
      </c>
      <c r="G96" s="15">
        <v>0</v>
      </c>
      <c r="H96" s="15">
        <v>0</v>
      </c>
      <c r="J96" s="4">
        <f t="shared" si="1"/>
        <v>6623.13</v>
      </c>
    </row>
    <row r="97" spans="1:10" x14ac:dyDescent="0.2">
      <c r="A97" s="8">
        <v>97</v>
      </c>
      <c r="B97" t="s">
        <v>25</v>
      </c>
      <c r="C97" s="14">
        <v>2005</v>
      </c>
      <c r="D97" s="15">
        <v>2564.33</v>
      </c>
      <c r="E97" s="15">
        <v>1571.79</v>
      </c>
      <c r="F97" s="15">
        <v>0</v>
      </c>
      <c r="G97" s="15">
        <v>0</v>
      </c>
      <c r="H97" s="15">
        <v>0</v>
      </c>
      <c r="J97" s="4">
        <f t="shared" si="1"/>
        <v>4136.12</v>
      </c>
    </row>
    <row r="98" spans="1:10" x14ac:dyDescent="0.2">
      <c r="A98" s="8">
        <v>98</v>
      </c>
      <c r="B98" t="s">
        <v>26</v>
      </c>
      <c r="C98" s="14">
        <v>2005</v>
      </c>
      <c r="D98" s="15">
        <v>7311.88</v>
      </c>
      <c r="E98" s="15">
        <v>5320.22</v>
      </c>
      <c r="F98" s="15">
        <v>0</v>
      </c>
      <c r="G98" s="15">
        <v>0</v>
      </c>
      <c r="H98" s="15">
        <v>1.29</v>
      </c>
      <c r="J98" s="4">
        <f t="shared" si="1"/>
        <v>12632.1</v>
      </c>
    </row>
    <row r="99" spans="1:10" x14ac:dyDescent="0.2">
      <c r="A99" s="8">
        <v>101</v>
      </c>
      <c r="B99" t="s">
        <v>27</v>
      </c>
      <c r="C99" s="14">
        <v>2005</v>
      </c>
      <c r="D99" s="15">
        <v>6701.1</v>
      </c>
      <c r="E99" s="15">
        <v>3442.72</v>
      </c>
      <c r="F99" s="15">
        <v>192.99</v>
      </c>
      <c r="G99" s="15">
        <v>0</v>
      </c>
      <c r="H99" s="15">
        <v>0</v>
      </c>
      <c r="J99" s="4">
        <f t="shared" si="1"/>
        <v>10336.81</v>
      </c>
    </row>
    <row r="100" spans="1:10" x14ac:dyDescent="0.2">
      <c r="A100" s="8">
        <v>102</v>
      </c>
      <c r="B100" t="s">
        <v>28</v>
      </c>
      <c r="C100" s="14">
        <v>2005</v>
      </c>
      <c r="D100" s="15">
        <v>1410.05</v>
      </c>
      <c r="E100" s="15">
        <v>887.17</v>
      </c>
      <c r="F100" s="15">
        <v>77.900000000000006</v>
      </c>
      <c r="G100" s="15">
        <v>0</v>
      </c>
      <c r="H100" s="15">
        <v>0</v>
      </c>
      <c r="J100" s="4">
        <f t="shared" si="1"/>
        <v>2375.12</v>
      </c>
    </row>
    <row r="101" spans="1:10" x14ac:dyDescent="0.2">
      <c r="A101" s="8">
        <v>103</v>
      </c>
      <c r="B101" t="s">
        <v>29</v>
      </c>
      <c r="C101" s="14">
        <v>2005</v>
      </c>
      <c r="D101" s="15">
        <v>722.16</v>
      </c>
      <c r="E101" s="15">
        <v>399.99</v>
      </c>
      <c r="F101" s="15">
        <v>0</v>
      </c>
      <c r="G101" s="15">
        <v>0</v>
      </c>
      <c r="H101" s="15">
        <v>0</v>
      </c>
      <c r="J101" s="4">
        <f t="shared" si="1"/>
        <v>1122.1500000000001</v>
      </c>
    </row>
    <row r="102" spans="1:10" x14ac:dyDescent="0.2">
      <c r="A102" s="8">
        <v>104</v>
      </c>
      <c r="B102" t="s">
        <v>30</v>
      </c>
      <c r="C102" s="14">
        <v>2005</v>
      </c>
      <c r="D102" s="15">
        <v>2478.8200000000002</v>
      </c>
      <c r="E102" s="15">
        <v>1619.74</v>
      </c>
      <c r="F102" s="15">
        <v>0</v>
      </c>
      <c r="G102" s="15">
        <v>0</v>
      </c>
      <c r="H102" s="15">
        <v>0</v>
      </c>
      <c r="J102" s="4">
        <f t="shared" si="1"/>
        <v>4098.5600000000004</v>
      </c>
    </row>
    <row r="103" spans="1:10" x14ac:dyDescent="0.2">
      <c r="A103" s="8">
        <v>106</v>
      </c>
      <c r="B103" t="s">
        <v>31</v>
      </c>
      <c r="C103" s="14">
        <v>2005</v>
      </c>
      <c r="D103" s="15">
        <v>1755.81</v>
      </c>
      <c r="E103" s="15">
        <v>1122.2</v>
      </c>
      <c r="F103" s="15">
        <v>0</v>
      </c>
      <c r="G103" s="15">
        <v>0</v>
      </c>
      <c r="H103" s="15">
        <v>0</v>
      </c>
      <c r="J103" s="4">
        <f t="shared" si="1"/>
        <v>2878.01</v>
      </c>
    </row>
    <row r="104" spans="1:10" x14ac:dyDescent="0.2">
      <c r="A104" s="8">
        <v>107</v>
      </c>
      <c r="B104" t="s">
        <v>32</v>
      </c>
      <c r="C104" s="14">
        <v>2005</v>
      </c>
      <c r="D104" s="15">
        <v>479.28</v>
      </c>
      <c r="E104" s="15">
        <v>334.57</v>
      </c>
      <c r="F104" s="15">
        <v>0</v>
      </c>
      <c r="G104" s="15">
        <v>0</v>
      </c>
      <c r="H104" s="15">
        <v>0</v>
      </c>
      <c r="J104" s="4">
        <f t="shared" si="1"/>
        <v>813.84999999999991</v>
      </c>
    </row>
    <row r="105" spans="1:10" x14ac:dyDescent="0.2">
      <c r="A105" s="8">
        <v>108</v>
      </c>
      <c r="B105" t="s">
        <v>33</v>
      </c>
      <c r="C105" s="14">
        <v>2005</v>
      </c>
      <c r="D105" s="15">
        <v>4104.92</v>
      </c>
      <c r="E105" s="15">
        <v>2612.35</v>
      </c>
      <c r="F105" s="15">
        <v>213.4</v>
      </c>
      <c r="G105" s="15">
        <v>0</v>
      </c>
      <c r="H105" s="15">
        <v>0.48</v>
      </c>
      <c r="J105" s="4">
        <f t="shared" si="1"/>
        <v>6930.67</v>
      </c>
    </row>
    <row r="106" spans="1:10" x14ac:dyDescent="0.2">
      <c r="A106" s="8">
        <v>109</v>
      </c>
      <c r="B106" t="s">
        <v>34</v>
      </c>
      <c r="C106" s="14">
        <v>2005</v>
      </c>
      <c r="D106" s="15">
        <v>1035.8699999999999</v>
      </c>
      <c r="E106" s="15">
        <v>804.2</v>
      </c>
      <c r="F106" s="15">
        <v>17.59</v>
      </c>
      <c r="G106" s="15">
        <v>0</v>
      </c>
      <c r="H106" s="15">
        <v>0</v>
      </c>
      <c r="J106" s="4">
        <f t="shared" si="1"/>
        <v>1857.6599999999999</v>
      </c>
    </row>
    <row r="107" spans="1:10" x14ac:dyDescent="0.2">
      <c r="A107" s="8">
        <v>110</v>
      </c>
      <c r="B107" t="s">
        <v>35</v>
      </c>
      <c r="C107" s="14">
        <v>2005</v>
      </c>
      <c r="D107" s="15">
        <v>1484.2</v>
      </c>
      <c r="E107" s="15">
        <v>960.71</v>
      </c>
      <c r="F107" s="15">
        <v>19.38</v>
      </c>
      <c r="G107" s="15">
        <v>0</v>
      </c>
      <c r="H107" s="15">
        <v>0</v>
      </c>
      <c r="J107" s="4">
        <f t="shared" si="1"/>
        <v>2464.29</v>
      </c>
    </row>
    <row r="108" spans="1:10" x14ac:dyDescent="0.2">
      <c r="A108" s="8">
        <v>111</v>
      </c>
      <c r="B108" t="s">
        <v>36</v>
      </c>
      <c r="C108" s="14">
        <v>2005</v>
      </c>
      <c r="D108" s="15">
        <v>879.22</v>
      </c>
      <c r="E108" s="15">
        <v>426.28</v>
      </c>
      <c r="F108" s="15">
        <v>0</v>
      </c>
      <c r="G108" s="15">
        <v>0</v>
      </c>
      <c r="H108" s="15">
        <v>0</v>
      </c>
      <c r="J108" s="4">
        <f t="shared" si="1"/>
        <v>1305.5</v>
      </c>
    </row>
    <row r="109" spans="1:10" x14ac:dyDescent="0.2">
      <c r="A109" s="8">
        <v>112</v>
      </c>
      <c r="B109" t="s">
        <v>37</v>
      </c>
      <c r="C109" s="14">
        <v>2005</v>
      </c>
      <c r="D109" s="15">
        <v>13470.58</v>
      </c>
      <c r="E109" s="15">
        <v>8733.7199999999993</v>
      </c>
      <c r="F109" s="15">
        <v>222.39</v>
      </c>
      <c r="G109" s="15">
        <v>0</v>
      </c>
      <c r="H109" s="15">
        <v>0.87</v>
      </c>
      <c r="J109" s="4">
        <f t="shared" si="1"/>
        <v>22426.69</v>
      </c>
    </row>
    <row r="110" spans="1:10" x14ac:dyDescent="0.2">
      <c r="A110" s="8">
        <v>113</v>
      </c>
      <c r="B110" t="s">
        <v>38</v>
      </c>
      <c r="C110" s="14">
        <v>2005</v>
      </c>
      <c r="D110" s="15">
        <v>2658.53</v>
      </c>
      <c r="E110" s="15">
        <v>1618.73</v>
      </c>
      <c r="F110" s="15">
        <v>0</v>
      </c>
      <c r="G110" s="15">
        <v>0</v>
      </c>
      <c r="H110" s="15">
        <v>0.08</v>
      </c>
      <c r="J110" s="4">
        <f t="shared" si="1"/>
        <v>4277.26</v>
      </c>
    </row>
    <row r="111" spans="1:10" x14ac:dyDescent="0.2">
      <c r="A111" s="8">
        <v>114</v>
      </c>
      <c r="B111" t="s">
        <v>39</v>
      </c>
      <c r="C111" s="14">
        <v>2005</v>
      </c>
      <c r="D111" s="15">
        <v>2529.54</v>
      </c>
      <c r="E111" s="15">
        <v>1334.41</v>
      </c>
      <c r="F111" s="15">
        <v>53.41</v>
      </c>
      <c r="G111" s="15">
        <v>0</v>
      </c>
      <c r="H111" s="15">
        <v>0.2</v>
      </c>
      <c r="J111" s="4">
        <f t="shared" si="1"/>
        <v>3917.3599999999997</v>
      </c>
    </row>
    <row r="112" spans="1:10" x14ac:dyDescent="0.2">
      <c r="A112" s="8">
        <v>115</v>
      </c>
      <c r="B112" t="s">
        <v>160</v>
      </c>
      <c r="C112" s="14">
        <v>2005</v>
      </c>
      <c r="D112" s="15">
        <v>5159.8500000000004</v>
      </c>
      <c r="E112" s="15">
        <v>3320.9</v>
      </c>
      <c r="F112" s="15">
        <v>204.08</v>
      </c>
      <c r="G112" s="15">
        <v>0</v>
      </c>
      <c r="H112" s="15">
        <v>1</v>
      </c>
      <c r="J112" s="4">
        <f t="shared" si="1"/>
        <v>8684.83</v>
      </c>
    </row>
    <row r="113" spans="1:10" x14ac:dyDescent="0.2">
      <c r="A113" s="8">
        <v>116</v>
      </c>
      <c r="B113" t="s">
        <v>161</v>
      </c>
      <c r="C113" s="14">
        <v>2005</v>
      </c>
      <c r="D113" s="15">
        <v>1478.17</v>
      </c>
      <c r="E113" s="15">
        <v>1038.1199999999999</v>
      </c>
      <c r="F113" s="15">
        <v>56.88</v>
      </c>
      <c r="G113" s="15">
        <v>0</v>
      </c>
      <c r="H113" s="15">
        <v>0</v>
      </c>
      <c r="J113" s="4">
        <f t="shared" si="1"/>
        <v>2573.17</v>
      </c>
    </row>
    <row r="114" spans="1:10" x14ac:dyDescent="0.2">
      <c r="A114" s="8">
        <v>117</v>
      </c>
      <c r="B114" t="s">
        <v>162</v>
      </c>
      <c r="C114" s="14">
        <v>2005</v>
      </c>
      <c r="D114" s="15">
        <v>18702.43</v>
      </c>
      <c r="E114" s="15">
        <v>11600.51</v>
      </c>
      <c r="F114" s="15">
        <v>0</v>
      </c>
      <c r="G114" s="15">
        <v>0</v>
      </c>
      <c r="H114" s="15">
        <v>2.17</v>
      </c>
      <c r="J114" s="4">
        <f t="shared" si="1"/>
        <v>30302.940000000002</v>
      </c>
    </row>
    <row r="115" spans="1:10" x14ac:dyDescent="0.2">
      <c r="A115" s="8">
        <v>118</v>
      </c>
      <c r="B115" t="s">
        <v>163</v>
      </c>
      <c r="C115" s="14">
        <v>2005</v>
      </c>
      <c r="D115" s="15">
        <v>22228.49</v>
      </c>
      <c r="E115" s="15">
        <v>10981.98</v>
      </c>
      <c r="F115" s="15">
        <v>2005.19</v>
      </c>
      <c r="G115" s="15">
        <v>0</v>
      </c>
      <c r="H115" s="15">
        <v>0</v>
      </c>
      <c r="J115" s="4">
        <f t="shared" si="1"/>
        <v>35215.660000000003</v>
      </c>
    </row>
    <row r="116" spans="1:10" x14ac:dyDescent="0.2">
      <c r="A116" s="8">
        <v>119</v>
      </c>
      <c r="B116" t="s">
        <v>164</v>
      </c>
      <c r="C116" s="14">
        <v>2005</v>
      </c>
      <c r="D116" s="15">
        <v>446.23</v>
      </c>
      <c r="E116" s="15">
        <v>267.97000000000003</v>
      </c>
      <c r="F116" s="15">
        <v>15.52</v>
      </c>
      <c r="G116" s="15">
        <v>0</v>
      </c>
      <c r="H116" s="15">
        <v>0</v>
      </c>
      <c r="J116" s="4">
        <f t="shared" si="1"/>
        <v>729.72</v>
      </c>
    </row>
    <row r="117" spans="1:10" x14ac:dyDescent="0.2">
      <c r="A117" s="8">
        <v>120</v>
      </c>
      <c r="B117" t="s">
        <v>165</v>
      </c>
      <c r="C117" s="14">
        <v>2005</v>
      </c>
      <c r="D117" s="15">
        <v>2987.28</v>
      </c>
      <c r="E117" s="15">
        <v>1784.19</v>
      </c>
      <c r="F117" s="15">
        <v>181.02</v>
      </c>
      <c r="G117" s="15">
        <v>0</v>
      </c>
      <c r="H117" s="15">
        <v>0</v>
      </c>
      <c r="J117" s="4">
        <f t="shared" si="1"/>
        <v>4952.4900000000007</v>
      </c>
    </row>
    <row r="118" spans="1:10" x14ac:dyDescent="0.2">
      <c r="A118" s="8">
        <v>121</v>
      </c>
      <c r="B118" t="s">
        <v>166</v>
      </c>
      <c r="C118" s="14">
        <v>2005</v>
      </c>
      <c r="D118" s="15">
        <v>9705.68</v>
      </c>
      <c r="E118" s="15">
        <v>5444.86</v>
      </c>
      <c r="F118" s="15">
        <v>290.02</v>
      </c>
      <c r="G118" s="15">
        <v>0</v>
      </c>
      <c r="H118" s="15">
        <v>1.01</v>
      </c>
      <c r="J118" s="4">
        <f t="shared" si="1"/>
        <v>15440.560000000001</v>
      </c>
    </row>
    <row r="119" spans="1:10" x14ac:dyDescent="0.2">
      <c r="A119" s="8">
        <v>122</v>
      </c>
      <c r="B119" t="s">
        <v>167</v>
      </c>
      <c r="C119" s="14">
        <v>2005</v>
      </c>
      <c r="D119" s="15">
        <v>938.59</v>
      </c>
      <c r="E119" s="15">
        <v>589.26</v>
      </c>
      <c r="F119" s="15">
        <v>17.32</v>
      </c>
      <c r="G119" s="15">
        <v>0</v>
      </c>
      <c r="H119" s="15">
        <v>0</v>
      </c>
      <c r="J119" s="4">
        <f t="shared" si="1"/>
        <v>1545.1699999999998</v>
      </c>
    </row>
    <row r="120" spans="1:10" x14ac:dyDescent="0.2">
      <c r="A120" s="8">
        <v>123</v>
      </c>
      <c r="B120" t="s">
        <v>168</v>
      </c>
      <c r="C120" s="14">
        <v>2005</v>
      </c>
      <c r="D120" s="15">
        <v>15241.44</v>
      </c>
      <c r="E120" s="15">
        <v>7677.21</v>
      </c>
      <c r="F120" s="15">
        <v>1250.51</v>
      </c>
      <c r="G120" s="15">
        <v>0</v>
      </c>
      <c r="H120" s="15">
        <v>2.36</v>
      </c>
      <c r="J120" s="4">
        <f t="shared" si="1"/>
        <v>24169.16</v>
      </c>
    </row>
    <row r="121" spans="1:10" x14ac:dyDescent="0.2">
      <c r="A121" s="8">
        <v>124</v>
      </c>
      <c r="B121" t="s">
        <v>169</v>
      </c>
      <c r="C121" s="14">
        <v>2005</v>
      </c>
      <c r="D121" s="15">
        <v>8197.14</v>
      </c>
      <c r="E121" s="15">
        <v>4201.7700000000004</v>
      </c>
      <c r="F121" s="15">
        <v>689.37</v>
      </c>
      <c r="G121" s="15">
        <v>0</v>
      </c>
      <c r="H121" s="15">
        <v>0.62</v>
      </c>
      <c r="J121" s="4">
        <f t="shared" si="1"/>
        <v>13088.28</v>
      </c>
    </row>
    <row r="122" spans="1:10" x14ac:dyDescent="0.2">
      <c r="A122" s="8">
        <v>126</v>
      </c>
      <c r="B122" t="s">
        <v>170</v>
      </c>
      <c r="C122" s="14">
        <v>2005</v>
      </c>
      <c r="D122" s="15">
        <v>1583.82</v>
      </c>
      <c r="E122" s="15">
        <v>1037.69</v>
      </c>
      <c r="F122" s="15">
        <v>0</v>
      </c>
      <c r="G122" s="15">
        <v>0</v>
      </c>
      <c r="H122" s="15">
        <v>0</v>
      </c>
      <c r="J122" s="4">
        <f t="shared" si="1"/>
        <v>2621.51</v>
      </c>
    </row>
    <row r="123" spans="1:10" x14ac:dyDescent="0.2">
      <c r="A123" s="8">
        <v>127</v>
      </c>
      <c r="B123" t="s">
        <v>171</v>
      </c>
      <c r="C123" s="14">
        <v>2005</v>
      </c>
      <c r="D123" s="15">
        <v>8443.74</v>
      </c>
      <c r="E123" s="15">
        <v>4971.55</v>
      </c>
      <c r="F123" s="15">
        <v>347.27</v>
      </c>
      <c r="G123" s="15">
        <v>0</v>
      </c>
      <c r="H123" s="15">
        <v>1.51</v>
      </c>
      <c r="J123" s="4">
        <f t="shared" si="1"/>
        <v>13762.560000000001</v>
      </c>
    </row>
    <row r="124" spans="1:10" x14ac:dyDescent="0.2">
      <c r="A124" s="8">
        <v>128</v>
      </c>
      <c r="B124" t="s">
        <v>172</v>
      </c>
      <c r="C124" s="14">
        <v>2005</v>
      </c>
      <c r="D124" s="15">
        <v>43677.85</v>
      </c>
      <c r="E124" s="15">
        <v>28898.33</v>
      </c>
      <c r="F124" s="15">
        <v>371.78</v>
      </c>
      <c r="G124" s="15">
        <v>0</v>
      </c>
      <c r="H124" s="15">
        <v>5.16</v>
      </c>
      <c r="J124" s="4">
        <f t="shared" si="1"/>
        <v>72947.959999999992</v>
      </c>
    </row>
    <row r="125" spans="1:10" x14ac:dyDescent="0.2">
      <c r="A125" s="8">
        <v>130</v>
      </c>
      <c r="B125" t="s">
        <v>173</v>
      </c>
      <c r="C125" s="14">
        <v>2005</v>
      </c>
      <c r="D125" s="15">
        <v>1894.61</v>
      </c>
      <c r="E125" s="15">
        <v>1044.8800000000001</v>
      </c>
      <c r="F125" s="15">
        <v>89.76</v>
      </c>
      <c r="G125" s="15">
        <v>0</v>
      </c>
      <c r="H125" s="15">
        <v>0.99</v>
      </c>
      <c r="J125" s="4">
        <f t="shared" si="1"/>
        <v>3029.25</v>
      </c>
    </row>
    <row r="126" spans="1:10" x14ac:dyDescent="0.2">
      <c r="A126" s="8">
        <v>131</v>
      </c>
      <c r="B126" t="s">
        <v>174</v>
      </c>
      <c r="C126" s="14">
        <v>2005</v>
      </c>
      <c r="D126" s="15">
        <v>5980.47</v>
      </c>
      <c r="E126" s="15">
        <v>3757.75</v>
      </c>
      <c r="F126" s="15">
        <v>0</v>
      </c>
      <c r="G126" s="15">
        <v>0</v>
      </c>
      <c r="H126" s="15">
        <v>0.56999999999999995</v>
      </c>
      <c r="J126" s="4">
        <f t="shared" si="1"/>
        <v>9738.2200000000012</v>
      </c>
    </row>
    <row r="127" spans="1:10" x14ac:dyDescent="0.2">
      <c r="A127" s="8">
        <v>132</v>
      </c>
      <c r="B127" t="s">
        <v>175</v>
      </c>
      <c r="C127" s="14">
        <v>2005</v>
      </c>
      <c r="D127" s="15">
        <v>2258.13</v>
      </c>
      <c r="E127" s="15">
        <v>1434.98</v>
      </c>
      <c r="F127" s="15">
        <v>0</v>
      </c>
      <c r="G127" s="15">
        <v>0</v>
      </c>
      <c r="H127" s="15">
        <v>0</v>
      </c>
      <c r="J127" s="4">
        <f t="shared" si="1"/>
        <v>3693.11</v>
      </c>
    </row>
    <row r="128" spans="1:10" x14ac:dyDescent="0.2">
      <c r="A128" s="8">
        <v>135</v>
      </c>
      <c r="B128" t="s">
        <v>176</v>
      </c>
      <c r="C128" s="14">
        <v>2005</v>
      </c>
      <c r="D128" s="15">
        <v>792</v>
      </c>
      <c r="E128" s="15">
        <v>511.14</v>
      </c>
      <c r="F128" s="15">
        <v>71.77</v>
      </c>
      <c r="G128" s="15">
        <v>0</v>
      </c>
      <c r="H128" s="15">
        <v>1</v>
      </c>
      <c r="J128" s="4">
        <f t="shared" si="1"/>
        <v>1374.9099999999999</v>
      </c>
    </row>
    <row r="129" spans="1:10" x14ac:dyDescent="0.2">
      <c r="A129" s="8">
        <v>136</v>
      </c>
      <c r="B129" t="s">
        <v>177</v>
      </c>
      <c r="C129" s="14">
        <v>2005</v>
      </c>
      <c r="D129" s="15">
        <v>23247.439999999999</v>
      </c>
      <c r="E129" s="15">
        <v>16541.66</v>
      </c>
      <c r="F129" s="15">
        <v>0</v>
      </c>
      <c r="G129" s="15">
        <v>0</v>
      </c>
      <c r="H129" s="15">
        <v>0</v>
      </c>
      <c r="J129" s="4">
        <f t="shared" si="1"/>
        <v>39789.1</v>
      </c>
    </row>
    <row r="130" spans="1:10" x14ac:dyDescent="0.2">
      <c r="A130" s="8">
        <v>137</v>
      </c>
      <c r="B130" t="s">
        <v>178</v>
      </c>
      <c r="C130" s="14">
        <v>2005</v>
      </c>
      <c r="D130" s="15">
        <v>412.44</v>
      </c>
      <c r="E130" s="15">
        <v>58.37</v>
      </c>
      <c r="F130" s="15">
        <v>0</v>
      </c>
      <c r="G130" s="15">
        <v>0</v>
      </c>
      <c r="H130" s="15">
        <v>0</v>
      </c>
      <c r="J130" s="4">
        <f t="shared" si="1"/>
        <v>470.81</v>
      </c>
    </row>
    <row r="131" spans="1:10" x14ac:dyDescent="0.2">
      <c r="A131" s="8">
        <v>139</v>
      </c>
      <c r="B131" t="s">
        <v>179</v>
      </c>
      <c r="C131" s="14">
        <v>2005</v>
      </c>
      <c r="D131" s="15">
        <v>2307.39</v>
      </c>
      <c r="E131" s="15">
        <v>1582.29</v>
      </c>
      <c r="F131" s="15">
        <v>5.67</v>
      </c>
      <c r="G131" s="15">
        <v>0</v>
      </c>
      <c r="H131" s="15">
        <v>1</v>
      </c>
      <c r="J131" s="4">
        <f t="shared" si="1"/>
        <v>3895.35</v>
      </c>
    </row>
    <row r="132" spans="1:10" x14ac:dyDescent="0.2">
      <c r="A132" s="8">
        <v>142</v>
      </c>
      <c r="B132" t="s">
        <v>180</v>
      </c>
      <c r="C132" s="14">
        <v>2005</v>
      </c>
      <c r="D132" s="15">
        <v>1435.1</v>
      </c>
      <c r="E132" s="15">
        <v>1068.29</v>
      </c>
      <c r="F132" s="15">
        <v>31.76</v>
      </c>
      <c r="G132" s="15">
        <v>0</v>
      </c>
      <c r="H132" s="15">
        <v>0</v>
      </c>
      <c r="J132" s="4">
        <f t="shared" si="1"/>
        <v>2535.15</v>
      </c>
    </row>
    <row r="133" spans="1:10" x14ac:dyDescent="0.2">
      <c r="A133" s="8">
        <v>143</v>
      </c>
      <c r="B133" t="s">
        <v>181</v>
      </c>
      <c r="C133" s="14">
        <v>2005</v>
      </c>
      <c r="D133" s="15">
        <v>3975.6</v>
      </c>
      <c r="E133" s="15">
        <v>2321.2600000000002</v>
      </c>
      <c r="F133" s="15">
        <v>74.900000000000006</v>
      </c>
      <c r="G133" s="15">
        <v>0</v>
      </c>
      <c r="H133" s="15">
        <v>0</v>
      </c>
      <c r="J133" s="4">
        <f t="shared" si="1"/>
        <v>6371.76</v>
      </c>
    </row>
    <row r="134" spans="1:10" x14ac:dyDescent="0.2">
      <c r="A134" s="8">
        <v>144</v>
      </c>
      <c r="B134" t="s">
        <v>182</v>
      </c>
      <c r="C134" s="14">
        <v>2005</v>
      </c>
      <c r="D134" s="15">
        <v>1529.35</v>
      </c>
      <c r="E134" s="15">
        <v>721.31</v>
      </c>
      <c r="F134" s="15">
        <v>15.56</v>
      </c>
      <c r="G134" s="15">
        <v>0</v>
      </c>
      <c r="H134" s="15">
        <v>0</v>
      </c>
      <c r="J134" s="4">
        <f>SUM(D134:F134)</f>
        <v>2266.2199999999998</v>
      </c>
    </row>
    <row r="135" spans="1:10" x14ac:dyDescent="0.2">
      <c r="A135" s="8">
        <v>202</v>
      </c>
      <c r="B135" t="s">
        <v>183</v>
      </c>
      <c r="C135" s="14">
        <v>2005</v>
      </c>
      <c r="D135" s="15">
        <v>325.20999999999998</v>
      </c>
      <c r="E135" s="15">
        <v>241.56</v>
      </c>
      <c r="F135" s="15">
        <v>0</v>
      </c>
      <c r="G135" s="15">
        <v>0</v>
      </c>
      <c r="H135" s="15">
        <v>0</v>
      </c>
      <c r="J135" s="4">
        <f>SUM(D135:F135)</f>
        <v>566.77</v>
      </c>
    </row>
    <row r="136" spans="1:10" ht="15" x14ac:dyDescent="0.35">
      <c r="A136" s="8">
        <v>207</v>
      </c>
      <c r="B136" t="s">
        <v>184</v>
      </c>
      <c r="C136" s="14">
        <v>2005</v>
      </c>
      <c r="D136" s="15">
        <v>468.6</v>
      </c>
      <c r="E136" s="15">
        <v>330.2</v>
      </c>
      <c r="F136" s="15">
        <v>0</v>
      </c>
      <c r="G136" s="15">
        <v>0</v>
      </c>
      <c r="H136" s="15">
        <v>0</v>
      </c>
      <c r="I136" s="11"/>
      <c r="J136" s="10">
        <f>SUM(D136:F136)</f>
        <v>798.8</v>
      </c>
    </row>
    <row r="137" spans="1:10" x14ac:dyDescent="0.2">
      <c r="D137" s="12">
        <f>SUM(D5:D136)</f>
        <v>723386.50999999954</v>
      </c>
      <c r="E137" s="12">
        <f t="shared" ref="E137:J137" si="2">SUM(E5:E136)</f>
        <v>455501.20999999979</v>
      </c>
      <c r="F137" s="12">
        <f t="shared" si="2"/>
        <v>18149.679999999993</v>
      </c>
      <c r="G137" s="12">
        <f t="shared" si="2"/>
        <v>0</v>
      </c>
      <c r="H137" s="12">
        <f t="shared" si="2"/>
        <v>37.880000000000003</v>
      </c>
      <c r="I137" s="12">
        <f t="shared" si="2"/>
        <v>0</v>
      </c>
      <c r="J137" s="12">
        <f t="shared" si="2"/>
        <v>1197037.4000000001</v>
      </c>
    </row>
  </sheetData>
  <phoneticPr fontId="0" type="noConversion"/>
  <pageMargins left="0.35" right="0.35" top="0.75" bottom="0.75" header="0.5" footer="0.5"/>
  <pageSetup scale="80"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Table 17a</vt:lpstr>
      <vt:lpstr>Table 17b</vt:lpstr>
      <vt:lpstr>EOY ADM - Serving</vt:lpstr>
      <vt:lpstr>EOY ADM - responsible</vt:lpstr>
      <vt:lpstr>'Table 17a'!Print_Area</vt:lpstr>
      <vt:lpstr>'Table 17b'!Print_Area</vt:lpstr>
      <vt:lpstr>'Table 17a'!Print_Titles</vt:lpstr>
      <vt:lpstr>'Table 17b'!Print_Titles</vt:lpstr>
      <vt:lpstr>'EOY ADM - Serving'!Query_from__ORACLE</vt:lpstr>
    </vt:vector>
  </TitlesOfParts>
  <Company>Commonwealth of Virginia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 17 of the Superintendent's Annual Report for Virginia							</dc:title>
  <dc:creator>Virginia Department of Education</dc:creator>
  <cp:lastModifiedBy>Shun Qin</cp:lastModifiedBy>
  <cp:lastPrinted>2018-03-29T15:00:52Z</cp:lastPrinted>
  <dcterms:created xsi:type="dcterms:W3CDTF">2004-07-08T19:07:50Z</dcterms:created>
  <dcterms:modified xsi:type="dcterms:W3CDTF">2019-03-11T15:58:55Z</dcterms:modified>
</cp:coreProperties>
</file>