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#SUPT'S MEMOS\2023\05-25-23\"/>
    </mc:Choice>
  </mc:AlternateContent>
  <xr:revisionPtr revIDLastSave="0" documentId="8_{45673D95-289A-458F-9C72-7D5CCCDC149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eries XXIII" sheetId="5" r:id="rId1"/>
  </sheets>
  <externalReferences>
    <externalReference r:id="rId2"/>
  </externalReferences>
  <definedNames>
    <definedName name="_Order1" hidden="1">255</definedName>
    <definedName name="HTML_CodePage" hidden="1">1252</definedName>
    <definedName name="HTML_Control" hidden="1">{"'do017lst'!$A$1:$D$267"}</definedName>
    <definedName name="HTML_Description" hidden="1">"1998 - 1999 Dropout Statistics"</definedName>
    <definedName name="HTML_Email" hidden="1">""</definedName>
    <definedName name="HTML_Header" hidden="1">"Virginia Department of Education"</definedName>
    <definedName name="HTML_LastUpdate" hidden="1">"2/3/2000"</definedName>
    <definedName name="HTML_LineAfter" hidden="1">FALSE</definedName>
    <definedName name="HTML_LineBefore" hidden="1">FALSE</definedName>
    <definedName name="HTML_Name" hidden="1">"Virginia Dept. of Education"</definedName>
    <definedName name="HTML_OBDlg2" hidden="1">TRUE</definedName>
    <definedName name="HTML_OBDlg4" hidden="1">TRUE</definedName>
    <definedName name="HTML_OS" hidden="1">0</definedName>
    <definedName name="HTML_PathFile" hidden="1">"H:\adhoc\dropouts\1998 repts\do9899.htm"</definedName>
    <definedName name="HTML_Title" hidden="1">"Va Dept of Education -- Dropouts"</definedName>
    <definedName name="_xlnm.Print_Area" localSheetId="0">'Series XXIII'!$A$2:$M$214</definedName>
    <definedName name="Print_Area_MI">#REF!</definedName>
    <definedName name="_xlnm.Print_Titles" localSheetId="0">'Series XXIII'!$2:$10</definedName>
    <definedName name="Total_Expenditures">[1]Recapitulation!$F$18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5" l="1"/>
  <c r="J141" i="5" l="1"/>
  <c r="J142" i="5"/>
  <c r="J143" i="5"/>
  <c r="J144" i="5"/>
  <c r="H142" i="5"/>
  <c r="H143" i="5"/>
  <c r="H144" i="5"/>
  <c r="K142" i="5" l="1"/>
  <c r="K144" i="5"/>
  <c r="K143" i="5"/>
  <c r="E142" i="5"/>
  <c r="E143" i="5"/>
  <c r="E144" i="5"/>
  <c r="D208" i="5"/>
  <c r="F208" i="5" s="1"/>
  <c r="L208" i="5" s="1"/>
  <c r="D209" i="5"/>
  <c r="F209" i="5" s="1"/>
  <c r="L209" i="5" s="1"/>
  <c r="D210" i="5"/>
  <c r="F210" i="5" s="1"/>
  <c r="L210" i="5" s="1"/>
  <c r="D211" i="5"/>
  <c r="F211" i="5" s="1"/>
  <c r="L211" i="5" s="1"/>
  <c r="D212" i="5"/>
  <c r="F212" i="5" s="1"/>
  <c r="L212" i="5" s="1"/>
  <c r="D213" i="5"/>
  <c r="F213" i="5" s="1"/>
  <c r="L213" i="5" s="1"/>
  <c r="E141" i="5" l="1"/>
  <c r="E140" i="5"/>
  <c r="E139" i="5"/>
  <c r="E137" i="5"/>
  <c r="E136" i="5"/>
  <c r="E135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2" i="5"/>
  <c r="E11" i="5"/>
  <c r="D207" i="5"/>
  <c r="D206" i="5"/>
  <c r="D205" i="5"/>
  <c r="D204" i="5"/>
  <c r="D203" i="5"/>
  <c r="D202" i="5"/>
  <c r="D201" i="5"/>
  <c r="D200" i="5"/>
  <c r="D199" i="5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76" i="5"/>
  <c r="D175" i="5"/>
  <c r="D174" i="5"/>
  <c r="D173" i="5"/>
  <c r="D172" i="5"/>
  <c r="D171" i="5"/>
  <c r="D170" i="5"/>
  <c r="D169" i="5"/>
  <c r="D168" i="5"/>
  <c r="D167" i="5"/>
  <c r="D166" i="5"/>
  <c r="D165" i="5"/>
  <c r="D164" i="5"/>
  <c r="D163" i="5"/>
  <c r="D162" i="5"/>
  <c r="D161" i="5"/>
  <c r="D160" i="5"/>
  <c r="D159" i="5"/>
  <c r="D158" i="5"/>
  <c r="D15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F145" i="5" s="1"/>
  <c r="D144" i="5"/>
  <c r="F144" i="5" s="1"/>
  <c r="D143" i="5"/>
  <c r="F143" i="5" s="1"/>
  <c r="D142" i="5"/>
  <c r="F142" i="5" s="1"/>
  <c r="D141" i="5"/>
  <c r="F141" i="5" s="1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/>
  <c r="D80" i="5"/>
  <c r="D79" i="5"/>
  <c r="D78" i="5"/>
  <c r="D77" i="5"/>
  <c r="D76" i="5"/>
  <c r="D75" i="5"/>
  <c r="D74" i="5"/>
  <c r="D73" i="5"/>
  <c r="D72" i="5"/>
  <c r="D71" i="5"/>
  <c r="D70" i="5"/>
  <c r="D69" i="5"/>
  <c r="D68" i="5"/>
  <c r="D67" i="5"/>
  <c r="D66" i="5"/>
  <c r="D65" i="5"/>
  <c r="D64" i="5"/>
  <c r="D63" i="5"/>
  <c r="D62" i="5"/>
  <c r="D61" i="5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E214" i="5" l="1"/>
  <c r="I214" i="5"/>
  <c r="G214" i="5"/>
  <c r="D214" i="5" l="1"/>
  <c r="C214" i="5"/>
  <c r="F206" i="5" l="1"/>
  <c r="L206" i="5" s="1"/>
  <c r="F207" i="5"/>
  <c r="L207" i="5" s="1"/>
  <c r="F11" i="5" l="1"/>
  <c r="H11" i="5"/>
  <c r="J11" i="5"/>
  <c r="F12" i="5"/>
  <c r="H12" i="5"/>
  <c r="J12" i="5"/>
  <c r="F13" i="5"/>
  <c r="H13" i="5"/>
  <c r="J13" i="5"/>
  <c r="F14" i="5"/>
  <c r="H14" i="5"/>
  <c r="J14" i="5"/>
  <c r="F15" i="5"/>
  <c r="H15" i="5"/>
  <c r="J15" i="5"/>
  <c r="F16" i="5"/>
  <c r="H16" i="5"/>
  <c r="J16" i="5"/>
  <c r="F17" i="5"/>
  <c r="H17" i="5"/>
  <c r="J17" i="5"/>
  <c r="F18" i="5"/>
  <c r="H18" i="5"/>
  <c r="J18" i="5"/>
  <c r="F19" i="5"/>
  <c r="H19" i="5"/>
  <c r="J19" i="5"/>
  <c r="F20" i="5"/>
  <c r="H20" i="5"/>
  <c r="J20" i="5"/>
  <c r="F21" i="5"/>
  <c r="H21" i="5"/>
  <c r="J21" i="5"/>
  <c r="F22" i="5"/>
  <c r="H22" i="5"/>
  <c r="J22" i="5"/>
  <c r="F23" i="5"/>
  <c r="H23" i="5"/>
  <c r="J23" i="5"/>
  <c r="F24" i="5"/>
  <c r="H24" i="5"/>
  <c r="J24" i="5"/>
  <c r="F25" i="5"/>
  <c r="H25" i="5"/>
  <c r="J25" i="5"/>
  <c r="F26" i="5"/>
  <c r="H26" i="5"/>
  <c r="J26" i="5"/>
  <c r="F27" i="5"/>
  <c r="H27" i="5"/>
  <c r="J27" i="5"/>
  <c r="F28" i="5"/>
  <c r="H28" i="5"/>
  <c r="J28" i="5"/>
  <c r="F29" i="5"/>
  <c r="H29" i="5"/>
  <c r="J29" i="5"/>
  <c r="F30" i="5"/>
  <c r="H30" i="5"/>
  <c r="J30" i="5"/>
  <c r="F31" i="5"/>
  <c r="H31" i="5"/>
  <c r="J31" i="5"/>
  <c r="F32" i="5"/>
  <c r="H32" i="5"/>
  <c r="J32" i="5"/>
  <c r="F33" i="5"/>
  <c r="H33" i="5"/>
  <c r="J33" i="5"/>
  <c r="F34" i="5"/>
  <c r="H34" i="5"/>
  <c r="J34" i="5"/>
  <c r="F35" i="5"/>
  <c r="H35" i="5"/>
  <c r="J35" i="5"/>
  <c r="F36" i="5"/>
  <c r="H36" i="5"/>
  <c r="J36" i="5"/>
  <c r="F37" i="5"/>
  <c r="H37" i="5"/>
  <c r="J37" i="5"/>
  <c r="F38" i="5"/>
  <c r="H38" i="5"/>
  <c r="J38" i="5"/>
  <c r="F39" i="5"/>
  <c r="H39" i="5"/>
  <c r="J39" i="5"/>
  <c r="F40" i="5"/>
  <c r="H40" i="5"/>
  <c r="J40" i="5"/>
  <c r="F41" i="5"/>
  <c r="H41" i="5"/>
  <c r="J41" i="5"/>
  <c r="F42" i="5"/>
  <c r="H42" i="5"/>
  <c r="J42" i="5"/>
  <c r="F43" i="5"/>
  <c r="H43" i="5"/>
  <c r="J43" i="5"/>
  <c r="F44" i="5"/>
  <c r="H44" i="5"/>
  <c r="J44" i="5"/>
  <c r="F45" i="5"/>
  <c r="H45" i="5"/>
  <c r="J45" i="5"/>
  <c r="F46" i="5"/>
  <c r="H46" i="5"/>
  <c r="J46" i="5"/>
  <c r="F47" i="5"/>
  <c r="H47" i="5"/>
  <c r="J47" i="5"/>
  <c r="F48" i="5"/>
  <c r="H48" i="5"/>
  <c r="J48" i="5"/>
  <c r="F49" i="5"/>
  <c r="H49" i="5"/>
  <c r="J49" i="5"/>
  <c r="F50" i="5"/>
  <c r="H50" i="5"/>
  <c r="J50" i="5"/>
  <c r="F51" i="5"/>
  <c r="H51" i="5"/>
  <c r="J51" i="5"/>
  <c r="F52" i="5"/>
  <c r="H52" i="5"/>
  <c r="J52" i="5"/>
  <c r="F53" i="5"/>
  <c r="H53" i="5"/>
  <c r="J53" i="5"/>
  <c r="F54" i="5"/>
  <c r="H54" i="5"/>
  <c r="J54" i="5"/>
  <c r="F55" i="5"/>
  <c r="H55" i="5"/>
  <c r="J55" i="5"/>
  <c r="F56" i="5"/>
  <c r="H56" i="5"/>
  <c r="J56" i="5"/>
  <c r="F57" i="5"/>
  <c r="H57" i="5"/>
  <c r="J57" i="5"/>
  <c r="F58" i="5"/>
  <c r="H58" i="5"/>
  <c r="J58" i="5"/>
  <c r="F59" i="5"/>
  <c r="H59" i="5"/>
  <c r="J59" i="5"/>
  <c r="F60" i="5"/>
  <c r="H60" i="5"/>
  <c r="J60" i="5"/>
  <c r="F61" i="5"/>
  <c r="H61" i="5"/>
  <c r="J61" i="5"/>
  <c r="F62" i="5"/>
  <c r="H62" i="5"/>
  <c r="J62" i="5"/>
  <c r="F63" i="5"/>
  <c r="H63" i="5"/>
  <c r="J63" i="5"/>
  <c r="F64" i="5"/>
  <c r="H64" i="5"/>
  <c r="J64" i="5"/>
  <c r="F65" i="5"/>
  <c r="H65" i="5"/>
  <c r="J65" i="5"/>
  <c r="K65" i="5" s="1"/>
  <c r="F66" i="5"/>
  <c r="H66" i="5"/>
  <c r="J66" i="5"/>
  <c r="F67" i="5"/>
  <c r="H67" i="5"/>
  <c r="J67" i="5"/>
  <c r="F68" i="5"/>
  <c r="H68" i="5"/>
  <c r="J68" i="5"/>
  <c r="F69" i="5"/>
  <c r="H69" i="5"/>
  <c r="J69" i="5"/>
  <c r="F70" i="5"/>
  <c r="H70" i="5"/>
  <c r="J70" i="5"/>
  <c r="F71" i="5"/>
  <c r="H71" i="5"/>
  <c r="J71" i="5"/>
  <c r="F72" i="5"/>
  <c r="H72" i="5"/>
  <c r="J72" i="5"/>
  <c r="F73" i="5"/>
  <c r="H73" i="5"/>
  <c r="J73" i="5"/>
  <c r="F74" i="5"/>
  <c r="H74" i="5"/>
  <c r="J74" i="5"/>
  <c r="F75" i="5"/>
  <c r="H75" i="5"/>
  <c r="J75" i="5"/>
  <c r="F76" i="5"/>
  <c r="H76" i="5"/>
  <c r="J76" i="5"/>
  <c r="F77" i="5"/>
  <c r="H77" i="5"/>
  <c r="J77" i="5"/>
  <c r="F78" i="5"/>
  <c r="H78" i="5"/>
  <c r="J78" i="5"/>
  <c r="F79" i="5"/>
  <c r="H79" i="5"/>
  <c r="J79" i="5"/>
  <c r="F80" i="5"/>
  <c r="H80" i="5"/>
  <c r="J80" i="5"/>
  <c r="F81" i="5"/>
  <c r="H81" i="5"/>
  <c r="J81" i="5"/>
  <c r="K81" i="5" s="1"/>
  <c r="F82" i="5"/>
  <c r="H82" i="5"/>
  <c r="J82" i="5"/>
  <c r="F83" i="5"/>
  <c r="H83" i="5"/>
  <c r="J83" i="5"/>
  <c r="F84" i="5"/>
  <c r="H84" i="5"/>
  <c r="J84" i="5"/>
  <c r="F85" i="5"/>
  <c r="H85" i="5"/>
  <c r="J85" i="5"/>
  <c r="F86" i="5"/>
  <c r="H86" i="5"/>
  <c r="J86" i="5"/>
  <c r="F87" i="5"/>
  <c r="H87" i="5"/>
  <c r="J87" i="5"/>
  <c r="F88" i="5"/>
  <c r="H88" i="5"/>
  <c r="J88" i="5"/>
  <c r="F89" i="5"/>
  <c r="H89" i="5"/>
  <c r="J89" i="5"/>
  <c r="F90" i="5"/>
  <c r="H90" i="5"/>
  <c r="J90" i="5"/>
  <c r="F91" i="5"/>
  <c r="H91" i="5"/>
  <c r="J91" i="5"/>
  <c r="F92" i="5"/>
  <c r="H92" i="5"/>
  <c r="J92" i="5"/>
  <c r="F93" i="5"/>
  <c r="H93" i="5"/>
  <c r="J93" i="5"/>
  <c r="F94" i="5"/>
  <c r="H94" i="5"/>
  <c r="J94" i="5"/>
  <c r="F95" i="5"/>
  <c r="H95" i="5"/>
  <c r="J95" i="5"/>
  <c r="F96" i="5"/>
  <c r="H96" i="5"/>
  <c r="J96" i="5"/>
  <c r="F97" i="5"/>
  <c r="H97" i="5"/>
  <c r="J97" i="5"/>
  <c r="F98" i="5"/>
  <c r="H98" i="5"/>
  <c r="J98" i="5"/>
  <c r="F99" i="5"/>
  <c r="H99" i="5"/>
  <c r="J99" i="5"/>
  <c r="F100" i="5"/>
  <c r="H100" i="5"/>
  <c r="J100" i="5"/>
  <c r="F101" i="5"/>
  <c r="H101" i="5"/>
  <c r="J101" i="5"/>
  <c r="F102" i="5"/>
  <c r="H102" i="5"/>
  <c r="J102" i="5"/>
  <c r="F103" i="5"/>
  <c r="H103" i="5"/>
  <c r="J103" i="5"/>
  <c r="F104" i="5"/>
  <c r="H104" i="5"/>
  <c r="J104" i="5"/>
  <c r="F105" i="5"/>
  <c r="H105" i="5"/>
  <c r="J105" i="5"/>
  <c r="K105" i="5" s="1"/>
  <c r="F106" i="5"/>
  <c r="H106" i="5"/>
  <c r="J106" i="5"/>
  <c r="F107" i="5"/>
  <c r="H107" i="5"/>
  <c r="J107" i="5"/>
  <c r="F108" i="5"/>
  <c r="H108" i="5"/>
  <c r="J108" i="5"/>
  <c r="F109" i="5"/>
  <c r="H109" i="5"/>
  <c r="J109" i="5"/>
  <c r="F110" i="5"/>
  <c r="H110" i="5"/>
  <c r="J110" i="5"/>
  <c r="F111" i="5"/>
  <c r="H111" i="5"/>
  <c r="J111" i="5"/>
  <c r="F112" i="5"/>
  <c r="H112" i="5"/>
  <c r="J112" i="5"/>
  <c r="F113" i="5"/>
  <c r="H113" i="5"/>
  <c r="J113" i="5"/>
  <c r="F114" i="5"/>
  <c r="H114" i="5"/>
  <c r="J114" i="5"/>
  <c r="F115" i="5"/>
  <c r="H115" i="5"/>
  <c r="J115" i="5"/>
  <c r="F116" i="5"/>
  <c r="H116" i="5"/>
  <c r="J116" i="5"/>
  <c r="F117" i="5"/>
  <c r="H117" i="5"/>
  <c r="J117" i="5"/>
  <c r="F118" i="5"/>
  <c r="H118" i="5"/>
  <c r="J118" i="5"/>
  <c r="F119" i="5"/>
  <c r="H119" i="5"/>
  <c r="J119" i="5"/>
  <c r="F120" i="5"/>
  <c r="H120" i="5"/>
  <c r="J120" i="5"/>
  <c r="F121" i="5"/>
  <c r="H121" i="5"/>
  <c r="J121" i="5"/>
  <c r="F122" i="5"/>
  <c r="H122" i="5"/>
  <c r="J122" i="5"/>
  <c r="F123" i="5"/>
  <c r="H123" i="5"/>
  <c r="J123" i="5"/>
  <c r="F124" i="5"/>
  <c r="H124" i="5"/>
  <c r="J124" i="5"/>
  <c r="F125" i="5"/>
  <c r="H125" i="5"/>
  <c r="J125" i="5"/>
  <c r="F126" i="5"/>
  <c r="H126" i="5"/>
  <c r="J126" i="5"/>
  <c r="F127" i="5"/>
  <c r="H127" i="5"/>
  <c r="J127" i="5"/>
  <c r="F128" i="5"/>
  <c r="H128" i="5"/>
  <c r="J128" i="5"/>
  <c r="F129" i="5"/>
  <c r="H129" i="5"/>
  <c r="J129" i="5"/>
  <c r="F130" i="5"/>
  <c r="H130" i="5"/>
  <c r="J130" i="5"/>
  <c r="F131" i="5"/>
  <c r="H131" i="5"/>
  <c r="J131" i="5"/>
  <c r="F132" i="5"/>
  <c r="H132" i="5"/>
  <c r="J132" i="5"/>
  <c r="F133" i="5"/>
  <c r="H133" i="5"/>
  <c r="J133" i="5"/>
  <c r="F134" i="5"/>
  <c r="H134" i="5"/>
  <c r="J134" i="5"/>
  <c r="F135" i="5"/>
  <c r="H135" i="5"/>
  <c r="J135" i="5"/>
  <c r="F136" i="5"/>
  <c r="H136" i="5"/>
  <c r="J136" i="5"/>
  <c r="F137" i="5"/>
  <c r="H137" i="5"/>
  <c r="J137" i="5"/>
  <c r="F138" i="5"/>
  <c r="H138" i="5"/>
  <c r="J138" i="5"/>
  <c r="F139" i="5"/>
  <c r="H139" i="5"/>
  <c r="J139" i="5"/>
  <c r="F140" i="5"/>
  <c r="H140" i="5"/>
  <c r="J140" i="5"/>
  <c r="H141" i="5"/>
  <c r="K141" i="5" s="1"/>
  <c r="L142" i="5"/>
  <c r="M142" i="5" s="1"/>
  <c r="L143" i="5"/>
  <c r="M143" i="5" s="1"/>
  <c r="L144" i="5"/>
  <c r="M144" i="5" s="1"/>
  <c r="L145" i="5"/>
  <c r="F146" i="5"/>
  <c r="L146" i="5" s="1"/>
  <c r="F147" i="5"/>
  <c r="L147" i="5" s="1"/>
  <c r="F148" i="5"/>
  <c r="L148" i="5" s="1"/>
  <c r="F149" i="5"/>
  <c r="L149" i="5" s="1"/>
  <c r="F150" i="5"/>
  <c r="L150" i="5" s="1"/>
  <c r="F151" i="5"/>
  <c r="L151" i="5" s="1"/>
  <c r="F152" i="5"/>
  <c r="L152" i="5" s="1"/>
  <c r="F153" i="5"/>
  <c r="L153" i="5" s="1"/>
  <c r="F154" i="5"/>
  <c r="L154" i="5" s="1"/>
  <c r="F155" i="5"/>
  <c r="L155" i="5" s="1"/>
  <c r="F156" i="5"/>
  <c r="L156" i="5" s="1"/>
  <c r="F157" i="5"/>
  <c r="L157" i="5" s="1"/>
  <c r="F158" i="5"/>
  <c r="L158" i="5" s="1"/>
  <c r="F159" i="5"/>
  <c r="L159" i="5" s="1"/>
  <c r="F160" i="5"/>
  <c r="L160" i="5" s="1"/>
  <c r="F161" i="5"/>
  <c r="L161" i="5" s="1"/>
  <c r="F162" i="5"/>
  <c r="L162" i="5" s="1"/>
  <c r="F163" i="5"/>
  <c r="L163" i="5" s="1"/>
  <c r="F164" i="5"/>
  <c r="L164" i="5" s="1"/>
  <c r="F165" i="5"/>
  <c r="L165" i="5" s="1"/>
  <c r="F166" i="5"/>
  <c r="L166" i="5" s="1"/>
  <c r="F167" i="5"/>
  <c r="L167" i="5" s="1"/>
  <c r="F168" i="5"/>
  <c r="L168" i="5" s="1"/>
  <c r="F169" i="5"/>
  <c r="L169" i="5" s="1"/>
  <c r="F170" i="5"/>
  <c r="L170" i="5" s="1"/>
  <c r="F171" i="5"/>
  <c r="L171" i="5" s="1"/>
  <c r="F172" i="5"/>
  <c r="L172" i="5" s="1"/>
  <c r="F173" i="5"/>
  <c r="L173" i="5" s="1"/>
  <c r="F174" i="5"/>
  <c r="L174" i="5" s="1"/>
  <c r="F175" i="5"/>
  <c r="L175" i="5" s="1"/>
  <c r="F176" i="5"/>
  <c r="L176" i="5" s="1"/>
  <c r="F177" i="5"/>
  <c r="L177" i="5" s="1"/>
  <c r="F178" i="5"/>
  <c r="L178" i="5" s="1"/>
  <c r="F179" i="5"/>
  <c r="L179" i="5" s="1"/>
  <c r="F180" i="5"/>
  <c r="L180" i="5" s="1"/>
  <c r="F181" i="5"/>
  <c r="L181" i="5" s="1"/>
  <c r="F182" i="5"/>
  <c r="L182" i="5" s="1"/>
  <c r="F183" i="5"/>
  <c r="L183" i="5" s="1"/>
  <c r="F184" i="5"/>
  <c r="L184" i="5" s="1"/>
  <c r="F185" i="5"/>
  <c r="L185" i="5" s="1"/>
  <c r="F186" i="5"/>
  <c r="L186" i="5" s="1"/>
  <c r="F187" i="5"/>
  <c r="L187" i="5" s="1"/>
  <c r="F188" i="5"/>
  <c r="L188" i="5" s="1"/>
  <c r="F189" i="5"/>
  <c r="L189" i="5" s="1"/>
  <c r="F190" i="5"/>
  <c r="L190" i="5" s="1"/>
  <c r="F191" i="5"/>
  <c r="L191" i="5" s="1"/>
  <c r="F192" i="5"/>
  <c r="L192" i="5" s="1"/>
  <c r="F193" i="5"/>
  <c r="L193" i="5" s="1"/>
  <c r="F194" i="5"/>
  <c r="L194" i="5" s="1"/>
  <c r="F195" i="5"/>
  <c r="L195" i="5" s="1"/>
  <c r="F196" i="5"/>
  <c r="L196" i="5" s="1"/>
  <c r="F197" i="5"/>
  <c r="L197" i="5" s="1"/>
  <c r="F198" i="5"/>
  <c r="L198" i="5" s="1"/>
  <c r="F199" i="5"/>
  <c r="L199" i="5" s="1"/>
  <c r="F200" i="5"/>
  <c r="L200" i="5" s="1"/>
  <c r="F201" i="5"/>
  <c r="L201" i="5" s="1"/>
  <c r="F202" i="5"/>
  <c r="L202" i="5" s="1"/>
  <c r="F203" i="5"/>
  <c r="L203" i="5" s="1"/>
  <c r="F204" i="5"/>
  <c r="L204" i="5" s="1"/>
  <c r="F205" i="5"/>
  <c r="L205" i="5" s="1"/>
  <c r="K52" i="5" l="1"/>
  <c r="K104" i="5"/>
  <c r="K96" i="5"/>
  <c r="K80" i="5"/>
  <c r="K72" i="5"/>
  <c r="K24" i="5"/>
  <c r="K16" i="5"/>
  <c r="K57" i="5"/>
  <c r="L57" i="5" s="1"/>
  <c r="M57" i="5" s="1"/>
  <c r="K28" i="5"/>
  <c r="K66" i="5"/>
  <c r="L66" i="5" s="1"/>
  <c r="M66" i="5" s="1"/>
  <c r="K140" i="5"/>
  <c r="K137" i="5"/>
  <c r="L137" i="5" s="1"/>
  <c r="M137" i="5" s="1"/>
  <c r="K132" i="5"/>
  <c r="K109" i="5"/>
  <c r="L109" i="5" s="1"/>
  <c r="M109" i="5" s="1"/>
  <c r="K53" i="5"/>
  <c r="L53" i="5" s="1"/>
  <c r="M53" i="5" s="1"/>
  <c r="K136" i="5"/>
  <c r="L136" i="5" s="1"/>
  <c r="M136" i="5" s="1"/>
  <c r="K100" i="5"/>
  <c r="L100" i="5" s="1"/>
  <c r="M100" i="5" s="1"/>
  <c r="K92" i="5"/>
  <c r="K47" i="5"/>
  <c r="L47" i="5" s="1"/>
  <c r="M47" i="5" s="1"/>
  <c r="K23" i="5"/>
  <c r="L23" i="5" s="1"/>
  <c r="M23" i="5" s="1"/>
  <c r="K114" i="5"/>
  <c r="L114" i="5" s="1"/>
  <c r="M114" i="5" s="1"/>
  <c r="K107" i="5"/>
  <c r="L107" i="5" s="1"/>
  <c r="M107" i="5" s="1"/>
  <c r="K17" i="5"/>
  <c r="L17" i="5" s="1"/>
  <c r="M17" i="5" s="1"/>
  <c r="K56" i="5"/>
  <c r="L56" i="5" s="1"/>
  <c r="M56" i="5" s="1"/>
  <c r="K111" i="5"/>
  <c r="L111" i="5" s="1"/>
  <c r="M111" i="5" s="1"/>
  <c r="K83" i="5"/>
  <c r="L83" i="5" s="1"/>
  <c r="M83" i="5" s="1"/>
  <c r="K67" i="5"/>
  <c r="K46" i="5"/>
  <c r="L46" i="5" s="1"/>
  <c r="M46" i="5" s="1"/>
  <c r="K27" i="5"/>
  <c r="L27" i="5" s="1"/>
  <c r="M27" i="5" s="1"/>
  <c r="K108" i="5"/>
  <c r="L108" i="5" s="1"/>
  <c r="M108" i="5" s="1"/>
  <c r="K71" i="5"/>
  <c r="L71" i="5" s="1"/>
  <c r="M71" i="5" s="1"/>
  <c r="K55" i="5"/>
  <c r="L55" i="5" s="1"/>
  <c r="M55" i="5" s="1"/>
  <c r="K129" i="5"/>
  <c r="K117" i="5"/>
  <c r="K113" i="5"/>
  <c r="K106" i="5"/>
  <c r="L106" i="5" s="1"/>
  <c r="M106" i="5" s="1"/>
  <c r="K73" i="5"/>
  <c r="L73" i="5" s="1"/>
  <c r="M73" i="5" s="1"/>
  <c r="K69" i="5"/>
  <c r="L69" i="5" s="1"/>
  <c r="M69" i="5" s="1"/>
  <c r="K36" i="5"/>
  <c r="L36" i="5" s="1"/>
  <c r="M36" i="5" s="1"/>
  <c r="K12" i="5"/>
  <c r="L12" i="5" s="1"/>
  <c r="M12" i="5" s="1"/>
  <c r="J214" i="5"/>
  <c r="H214" i="5"/>
  <c r="F214" i="5"/>
  <c r="L141" i="5"/>
  <c r="M141" i="5" s="1"/>
  <c r="L24" i="5"/>
  <c r="M24" i="5" s="1"/>
  <c r="K138" i="5"/>
  <c r="L138" i="5" s="1"/>
  <c r="M138" i="5" s="1"/>
  <c r="K134" i="5"/>
  <c r="L134" i="5" s="1"/>
  <c r="M134" i="5" s="1"/>
  <c r="K130" i="5"/>
  <c r="L130" i="5" s="1"/>
  <c r="M130" i="5" s="1"/>
  <c r="K126" i="5"/>
  <c r="L126" i="5" s="1"/>
  <c r="M126" i="5" s="1"/>
  <c r="K122" i="5"/>
  <c r="L122" i="5" s="1"/>
  <c r="M122" i="5" s="1"/>
  <c r="K118" i="5"/>
  <c r="L118" i="5" s="1"/>
  <c r="M118" i="5" s="1"/>
  <c r="K45" i="5"/>
  <c r="L45" i="5" s="1"/>
  <c r="M45" i="5" s="1"/>
  <c r="K41" i="5"/>
  <c r="L41" i="5" s="1"/>
  <c r="M41" i="5" s="1"/>
  <c r="K37" i="5"/>
  <c r="L37" i="5" s="1"/>
  <c r="M37" i="5" s="1"/>
  <c r="K29" i="5"/>
  <c r="L29" i="5" s="1"/>
  <c r="M29" i="5" s="1"/>
  <c r="K25" i="5"/>
  <c r="L25" i="5" s="1"/>
  <c r="M25" i="5" s="1"/>
  <c r="K21" i="5"/>
  <c r="L21" i="5" s="1"/>
  <c r="M21" i="5" s="1"/>
  <c r="K38" i="5"/>
  <c r="L38" i="5" s="1"/>
  <c r="M38" i="5" s="1"/>
  <c r="K97" i="5"/>
  <c r="L97" i="5" s="1"/>
  <c r="M97" i="5" s="1"/>
  <c r="K89" i="5"/>
  <c r="L89" i="5" s="1"/>
  <c r="M89" i="5" s="1"/>
  <c r="K48" i="5"/>
  <c r="L48" i="5" s="1"/>
  <c r="M48" i="5" s="1"/>
  <c r="K40" i="5"/>
  <c r="L40" i="5" s="1"/>
  <c r="M40" i="5" s="1"/>
  <c r="K139" i="5"/>
  <c r="L139" i="5" s="1"/>
  <c r="M139" i="5" s="1"/>
  <c r="K127" i="5"/>
  <c r="L127" i="5" s="1"/>
  <c r="M127" i="5" s="1"/>
  <c r="K123" i="5"/>
  <c r="L123" i="5" s="1"/>
  <c r="M123" i="5" s="1"/>
  <c r="K119" i="5"/>
  <c r="L119" i="5" s="1"/>
  <c r="M119" i="5" s="1"/>
  <c r="K115" i="5"/>
  <c r="L115" i="5" s="1"/>
  <c r="M115" i="5" s="1"/>
  <c r="K102" i="5"/>
  <c r="L102" i="5" s="1"/>
  <c r="M102" i="5" s="1"/>
  <c r="K98" i="5"/>
  <c r="L98" i="5" s="1"/>
  <c r="M98" i="5" s="1"/>
  <c r="K94" i="5"/>
  <c r="L94" i="5" s="1"/>
  <c r="M94" i="5" s="1"/>
  <c r="K90" i="5"/>
  <c r="L90" i="5" s="1"/>
  <c r="M90" i="5" s="1"/>
  <c r="K78" i="5"/>
  <c r="L78" i="5" s="1"/>
  <c r="M78" i="5" s="1"/>
  <c r="K70" i="5"/>
  <c r="L70" i="5" s="1"/>
  <c r="M70" i="5" s="1"/>
  <c r="K62" i="5"/>
  <c r="L62" i="5" s="1"/>
  <c r="M62" i="5" s="1"/>
  <c r="K58" i="5"/>
  <c r="L58" i="5" s="1"/>
  <c r="M58" i="5" s="1"/>
  <c r="K39" i="5"/>
  <c r="L39" i="5" s="1"/>
  <c r="M39" i="5" s="1"/>
  <c r="K18" i="5"/>
  <c r="L18" i="5" s="1"/>
  <c r="M18" i="5" s="1"/>
  <c r="L105" i="5"/>
  <c r="M105" i="5" s="1"/>
  <c r="L52" i="5"/>
  <c r="M52" i="5" s="1"/>
  <c r="L113" i="5"/>
  <c r="M113" i="5" s="1"/>
  <c r="L140" i="5"/>
  <c r="M140" i="5" s="1"/>
  <c r="L132" i="5"/>
  <c r="M132" i="5" s="1"/>
  <c r="K68" i="5"/>
  <c r="L68" i="5" s="1"/>
  <c r="M68" i="5" s="1"/>
  <c r="K60" i="5"/>
  <c r="L60" i="5" s="1"/>
  <c r="M60" i="5" s="1"/>
  <c r="K44" i="5"/>
  <c r="L44" i="5" s="1"/>
  <c r="M44" i="5" s="1"/>
  <c r="K42" i="5"/>
  <c r="L42" i="5" s="1"/>
  <c r="M42" i="5" s="1"/>
  <c r="K19" i="5"/>
  <c r="L19" i="5" s="1"/>
  <c r="M19" i="5" s="1"/>
  <c r="K91" i="5"/>
  <c r="L91" i="5" s="1"/>
  <c r="M91" i="5" s="1"/>
  <c r="K116" i="5"/>
  <c r="L116" i="5" s="1"/>
  <c r="M116" i="5" s="1"/>
  <c r="K101" i="5"/>
  <c r="L101" i="5" s="1"/>
  <c r="M101" i="5" s="1"/>
  <c r="K93" i="5"/>
  <c r="L93" i="5" s="1"/>
  <c r="M93" i="5" s="1"/>
  <c r="K85" i="5"/>
  <c r="L85" i="5" s="1"/>
  <c r="M85" i="5" s="1"/>
  <c r="K15" i="5"/>
  <c r="L15" i="5" s="1"/>
  <c r="M15" i="5" s="1"/>
  <c r="K13" i="5"/>
  <c r="K11" i="5"/>
  <c r="K99" i="5"/>
  <c r="L99" i="5" s="1"/>
  <c r="M99" i="5" s="1"/>
  <c r="K128" i="5"/>
  <c r="L128" i="5" s="1"/>
  <c r="M128" i="5" s="1"/>
  <c r="K112" i="5"/>
  <c r="L112" i="5" s="1"/>
  <c r="M112" i="5" s="1"/>
  <c r="K103" i="5"/>
  <c r="L103" i="5" s="1"/>
  <c r="M103" i="5" s="1"/>
  <c r="K95" i="5"/>
  <c r="L95" i="5" s="1"/>
  <c r="M95" i="5" s="1"/>
  <c r="K87" i="5"/>
  <c r="L87" i="5" s="1"/>
  <c r="M87" i="5" s="1"/>
  <c r="K50" i="5"/>
  <c r="L50" i="5" s="1"/>
  <c r="M50" i="5" s="1"/>
  <c r="K35" i="5"/>
  <c r="L35" i="5" s="1"/>
  <c r="M35" i="5" s="1"/>
  <c r="K31" i="5"/>
  <c r="L31" i="5" s="1"/>
  <c r="M31" i="5" s="1"/>
  <c r="K51" i="5"/>
  <c r="L51" i="5" s="1"/>
  <c r="M51" i="5" s="1"/>
  <c r="K88" i="5"/>
  <c r="L88" i="5" s="1"/>
  <c r="M88" i="5" s="1"/>
  <c r="K86" i="5"/>
  <c r="L86" i="5" s="1"/>
  <c r="M86" i="5" s="1"/>
  <c r="K84" i="5"/>
  <c r="L84" i="5" s="1"/>
  <c r="M84" i="5" s="1"/>
  <c r="K77" i="5"/>
  <c r="L77" i="5" s="1"/>
  <c r="M77" i="5" s="1"/>
  <c r="K76" i="5"/>
  <c r="L76" i="5" s="1"/>
  <c r="M76" i="5" s="1"/>
  <c r="K75" i="5"/>
  <c r="L75" i="5" s="1"/>
  <c r="M75" i="5" s="1"/>
  <c r="K63" i="5"/>
  <c r="L63" i="5" s="1"/>
  <c r="M63" i="5" s="1"/>
  <c r="K61" i="5"/>
  <c r="L61" i="5" s="1"/>
  <c r="M61" i="5" s="1"/>
  <c r="K49" i="5"/>
  <c r="L49" i="5" s="1"/>
  <c r="M49" i="5" s="1"/>
  <c r="K43" i="5"/>
  <c r="L43" i="5" s="1"/>
  <c r="M43" i="5" s="1"/>
  <c r="K33" i="5"/>
  <c r="L33" i="5" s="1"/>
  <c r="M33" i="5" s="1"/>
  <c r="K32" i="5"/>
  <c r="L32" i="5" s="1"/>
  <c r="M32" i="5" s="1"/>
  <c r="K20" i="5"/>
  <c r="M20" i="5" s="1"/>
  <c r="K14" i="5"/>
  <c r="L14" i="5" s="1"/>
  <c r="M14" i="5" s="1"/>
  <c r="L72" i="5"/>
  <c r="M72" i="5" s="1"/>
  <c r="L28" i="5"/>
  <c r="M28" i="5" s="1"/>
  <c r="L92" i="5"/>
  <c r="M92" i="5" s="1"/>
  <c r="L81" i="5"/>
  <c r="M81" i="5" s="1"/>
  <c r="L67" i="5"/>
  <c r="M67" i="5" s="1"/>
  <c r="L16" i="5"/>
  <c r="M16" i="5" s="1"/>
  <c r="L129" i="5"/>
  <c r="M129" i="5" s="1"/>
  <c r="K135" i="5"/>
  <c r="L135" i="5" s="1"/>
  <c r="M135" i="5" s="1"/>
  <c r="K133" i="5"/>
  <c r="L133" i="5" s="1"/>
  <c r="M133" i="5" s="1"/>
  <c r="K131" i="5"/>
  <c r="L131" i="5" s="1"/>
  <c r="M131" i="5" s="1"/>
  <c r="L117" i="5"/>
  <c r="M117" i="5" s="1"/>
  <c r="L104" i="5"/>
  <c r="M104" i="5" s="1"/>
  <c r="L96" i="5"/>
  <c r="M96" i="5" s="1"/>
  <c r="L80" i="5"/>
  <c r="M80" i="5" s="1"/>
  <c r="K125" i="5"/>
  <c r="L125" i="5" s="1"/>
  <c r="M125" i="5" s="1"/>
  <c r="K124" i="5"/>
  <c r="L124" i="5" s="1"/>
  <c r="M124" i="5" s="1"/>
  <c r="K121" i="5"/>
  <c r="L121" i="5" s="1"/>
  <c r="M121" i="5" s="1"/>
  <c r="K120" i="5"/>
  <c r="L120" i="5" s="1"/>
  <c r="M120" i="5" s="1"/>
  <c r="K110" i="5"/>
  <c r="L110" i="5" s="1"/>
  <c r="M110" i="5" s="1"/>
  <c r="K82" i="5"/>
  <c r="L82" i="5" s="1"/>
  <c r="M82" i="5" s="1"/>
  <c r="K79" i="5"/>
  <c r="L79" i="5" s="1"/>
  <c r="M79" i="5" s="1"/>
  <c r="K74" i="5"/>
  <c r="L74" i="5" s="1"/>
  <c r="M74" i="5" s="1"/>
  <c r="L65" i="5"/>
  <c r="M65" i="5" s="1"/>
  <c r="K64" i="5"/>
  <c r="L64" i="5" s="1"/>
  <c r="M64" i="5" s="1"/>
  <c r="K59" i="5"/>
  <c r="L59" i="5" s="1"/>
  <c r="M59" i="5" s="1"/>
  <c r="K54" i="5"/>
  <c r="L54" i="5" s="1"/>
  <c r="M54" i="5" s="1"/>
  <c r="K34" i="5"/>
  <c r="L34" i="5" s="1"/>
  <c r="M34" i="5" s="1"/>
  <c r="K30" i="5"/>
  <c r="L30" i="5" s="1"/>
  <c r="M30" i="5" s="1"/>
  <c r="K26" i="5"/>
  <c r="L26" i="5" s="1"/>
  <c r="M26" i="5" s="1"/>
  <c r="K22" i="5"/>
  <c r="L22" i="5" s="1"/>
  <c r="M22" i="5" s="1"/>
  <c r="L13" i="5" l="1"/>
  <c r="M13" i="5"/>
  <c r="K214" i="5"/>
  <c r="L20" i="5"/>
  <c r="L11" i="5"/>
  <c r="L214" i="5" l="1"/>
  <c r="M11" i="5"/>
  <c r="M214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 K. Logwood</author>
  </authors>
  <commentList>
    <comment ref="M10" authorId="0" shapeId="0" xr:uid="{00000000-0006-0000-0000-000001000000}">
      <text>
        <r>
          <rPr>
            <sz val="12"/>
            <color indexed="81"/>
            <rFont val="Tahoma"/>
            <family val="2"/>
          </rPr>
          <t>Regional Centers are not required to meet the 20% local match.</t>
        </r>
      </text>
    </comment>
  </commentList>
</comments>
</file>

<file path=xl/sharedStrings.xml><?xml version="1.0" encoding="utf-8"?>
<sst xmlns="http://schemas.openxmlformats.org/spreadsheetml/2006/main" count="747" uniqueCount="248">
  <si>
    <t xml:space="preserve">Virginia Public School Authority </t>
  </si>
  <si>
    <t>To Provide Funding for the SOL Web-based Technology Initiative</t>
  </si>
  <si>
    <t>Grant @</t>
  </si>
  <si>
    <t>Total</t>
  </si>
  <si>
    <t>VPSA Technology</t>
  </si>
  <si>
    <t>Division</t>
  </si>
  <si>
    <t>Per Division</t>
  </si>
  <si>
    <t>N/A</t>
  </si>
  <si>
    <t>Schools</t>
  </si>
  <si>
    <t>Per School</t>
  </si>
  <si>
    <t>Accredited</t>
  </si>
  <si>
    <t>Not Fully</t>
  </si>
  <si>
    <t>Total Local Match</t>
  </si>
  <si>
    <t>Requirement @</t>
  </si>
  <si>
    <t>State Totals:</t>
  </si>
  <si>
    <t>&amp; Regional Programs</t>
  </si>
  <si>
    <t>Base Division</t>
  </si>
  <si>
    <t>Including 9th</t>
  </si>
  <si>
    <t>Grade Not</t>
  </si>
  <si>
    <t>Fully</t>
  </si>
  <si>
    <t>Schools Not</t>
  </si>
  <si>
    <t>Accredited @</t>
  </si>
  <si>
    <t>Membership</t>
  </si>
  <si>
    <t>9th Grade Fall</t>
  </si>
  <si>
    <t>for Schools</t>
  </si>
  <si>
    <t>e-Learning</t>
  </si>
  <si>
    <t>Backpack</t>
  </si>
  <si>
    <t>Initiative</t>
  </si>
  <si>
    <t xml:space="preserve">Backpack </t>
  </si>
  <si>
    <t>Funding @</t>
  </si>
  <si>
    <t>per 9th Grader</t>
  </si>
  <si>
    <t>Technology</t>
  </si>
  <si>
    <t>Number of Schools</t>
  </si>
  <si>
    <t xml:space="preserve"> Fall Membership</t>
  </si>
  <si>
    <t xml:space="preserve"> </t>
  </si>
  <si>
    <t>VPSA</t>
  </si>
  <si>
    <t>Total Funding</t>
  </si>
  <si>
    <t>Div Num</t>
  </si>
  <si>
    <t>No data</t>
  </si>
  <si>
    <t>End of workbook</t>
  </si>
  <si>
    <t>Region 1 Consortium</t>
  </si>
  <si>
    <t>Educational Technology Notes Series XXIII (Spring 2023)</t>
  </si>
  <si>
    <t>Accomack</t>
  </si>
  <si>
    <t>Albemarle</t>
  </si>
  <si>
    <t>Amelia</t>
  </si>
  <si>
    <t>Amherst</t>
  </si>
  <si>
    <t>Appomattox</t>
  </si>
  <si>
    <t>Arlington</t>
  </si>
  <si>
    <t>Augusta</t>
  </si>
  <si>
    <t>Bath</t>
  </si>
  <si>
    <t>Bedford</t>
  </si>
  <si>
    <t>Bland</t>
  </si>
  <si>
    <t>Botetourt</t>
  </si>
  <si>
    <t>Brunswick</t>
  </si>
  <si>
    <t>Buchanan</t>
  </si>
  <si>
    <t>Buckingham</t>
  </si>
  <si>
    <t>Campbell</t>
  </si>
  <si>
    <t>Caroline</t>
  </si>
  <si>
    <t>Carroll</t>
  </si>
  <si>
    <t>Charles City</t>
  </si>
  <si>
    <t>Charlotte</t>
  </si>
  <si>
    <t>Chesterfield</t>
  </si>
  <si>
    <t>Clarke</t>
  </si>
  <si>
    <t>Craig</t>
  </si>
  <si>
    <t>Culpeper</t>
  </si>
  <si>
    <t>Cumberland</t>
  </si>
  <si>
    <t>Dickenson</t>
  </si>
  <si>
    <t>Dinwiddie</t>
  </si>
  <si>
    <t>Essex</t>
  </si>
  <si>
    <t>Fairfax</t>
  </si>
  <si>
    <t>Fauquier</t>
  </si>
  <si>
    <t>Floyd</t>
  </si>
  <si>
    <t>Fluvanna</t>
  </si>
  <si>
    <t>Franklin</t>
  </si>
  <si>
    <t>Frederick</t>
  </si>
  <si>
    <t>Giles</t>
  </si>
  <si>
    <t>Gloucester</t>
  </si>
  <si>
    <t>Goochland</t>
  </si>
  <si>
    <t>Grayson</t>
  </si>
  <si>
    <t>Greene</t>
  </si>
  <si>
    <t>Greensville</t>
  </si>
  <si>
    <t>Halifax</t>
  </si>
  <si>
    <t>Hanover</t>
  </si>
  <si>
    <t>Henrico</t>
  </si>
  <si>
    <t>Henry</t>
  </si>
  <si>
    <t>Highland</t>
  </si>
  <si>
    <t>Isle Of Wight</t>
  </si>
  <si>
    <t>James City</t>
  </si>
  <si>
    <t>King George</t>
  </si>
  <si>
    <t>King Queen</t>
  </si>
  <si>
    <t>King William</t>
  </si>
  <si>
    <t>Lancaster</t>
  </si>
  <si>
    <t>Lee</t>
  </si>
  <si>
    <t>Loudoun</t>
  </si>
  <si>
    <t>Louisa</t>
  </si>
  <si>
    <t>Lunenburg</t>
  </si>
  <si>
    <t>Madison</t>
  </si>
  <si>
    <t>Mathews</t>
  </si>
  <si>
    <t>Mecklenburg</t>
  </si>
  <si>
    <t>Middlesex</t>
  </si>
  <si>
    <t>Montgomery</t>
  </si>
  <si>
    <t>Nelson</t>
  </si>
  <si>
    <t>New Kent</t>
  </si>
  <si>
    <t>Northampton</t>
  </si>
  <si>
    <t>Northumberland</t>
  </si>
  <si>
    <t>Nottoway</t>
  </si>
  <si>
    <t>Orange</t>
  </si>
  <si>
    <t>Page</t>
  </si>
  <si>
    <t>Patrick</t>
  </si>
  <si>
    <t>Pittsylvania</t>
  </si>
  <si>
    <t>Powhatan</t>
  </si>
  <si>
    <t>Prince Edward</t>
  </si>
  <si>
    <t>Prince George</t>
  </si>
  <si>
    <t>Prince William</t>
  </si>
  <si>
    <t>Pulaski</t>
  </si>
  <si>
    <t>Rappahannock</t>
  </si>
  <si>
    <t>Richmond</t>
  </si>
  <si>
    <t>Roanoke</t>
  </si>
  <si>
    <t>Rockbridge</t>
  </si>
  <si>
    <t>Rockingham</t>
  </si>
  <si>
    <t>Russell</t>
  </si>
  <si>
    <t>Scott</t>
  </si>
  <si>
    <t>Shenandoah</t>
  </si>
  <si>
    <t>Smyth</t>
  </si>
  <si>
    <t>Southampton</t>
  </si>
  <si>
    <t>Spotsylvania</t>
  </si>
  <si>
    <t>Stafford</t>
  </si>
  <si>
    <t>Surry</t>
  </si>
  <si>
    <t>Sussex</t>
  </si>
  <si>
    <t>Tazewell</t>
  </si>
  <si>
    <t>Warren</t>
  </si>
  <si>
    <t>Washington</t>
  </si>
  <si>
    <t>Westmoreland</t>
  </si>
  <si>
    <t>Wise</t>
  </si>
  <si>
    <t>Wythe</t>
  </si>
  <si>
    <t>York</t>
  </si>
  <si>
    <t>Alexandria</t>
  </si>
  <si>
    <t>Bristol</t>
  </si>
  <si>
    <t>Buena Vista</t>
  </si>
  <si>
    <t>Charlottesville</t>
  </si>
  <si>
    <t>Colonial Heights</t>
  </si>
  <si>
    <t>Danville</t>
  </si>
  <si>
    <t>Falls Church</t>
  </si>
  <si>
    <t>Fredericksburg</t>
  </si>
  <si>
    <t>Galax</t>
  </si>
  <si>
    <t>Hampton</t>
  </si>
  <si>
    <t>Harrisonburg</t>
  </si>
  <si>
    <t>Hopewell</t>
  </si>
  <si>
    <t>Lynchburg</t>
  </si>
  <si>
    <t>Martinsville</t>
  </si>
  <si>
    <t>Newport News</t>
  </si>
  <si>
    <t>Norfolk</t>
  </si>
  <si>
    <t>Norton</t>
  </si>
  <si>
    <t>Petersburg</t>
  </si>
  <si>
    <t>Portsmouth</t>
  </si>
  <si>
    <t>Radford</t>
  </si>
  <si>
    <t>Richmond City</t>
  </si>
  <si>
    <t>Roanoke City</t>
  </si>
  <si>
    <t>Staunton</t>
  </si>
  <si>
    <t>Suffolk</t>
  </si>
  <si>
    <t>Virginia Beach</t>
  </si>
  <si>
    <t>Waynesboro</t>
  </si>
  <si>
    <t>Williamsburg</t>
  </si>
  <si>
    <t>Winchester</t>
  </si>
  <si>
    <t>Fairfax City</t>
  </si>
  <si>
    <t>Franklin City</t>
  </si>
  <si>
    <t>Chesapeake City</t>
  </si>
  <si>
    <t>Lexington</t>
  </si>
  <si>
    <t>Emporia</t>
  </si>
  <si>
    <t>Salem</t>
  </si>
  <si>
    <t>Poquoson</t>
  </si>
  <si>
    <t>Manassas City</t>
  </si>
  <si>
    <t>Manassas Park</t>
  </si>
  <si>
    <t>Colonial Beach</t>
  </si>
  <si>
    <t>West Point</t>
  </si>
  <si>
    <t>VSDB - Staunton</t>
  </si>
  <si>
    <t>Central Virginia Governor's School</t>
  </si>
  <si>
    <t>Southwest Virginia Governor's School</t>
  </si>
  <si>
    <t>Governor's School for the Arts</t>
  </si>
  <si>
    <t>Roanoke Valley Governor's School</t>
  </si>
  <si>
    <t>New Horizons Governor's School</t>
  </si>
  <si>
    <t>Shenandoah Valley Governor's School</t>
  </si>
  <si>
    <t>Governor's School of Southside Virginia</t>
  </si>
  <si>
    <t>Appomattox Regional Governor's School</t>
  </si>
  <si>
    <t>A. Linwood Holton Governor's School</t>
  </si>
  <si>
    <t>Chesapeake Bay Governor's School</t>
  </si>
  <si>
    <t>Commonwealth Governor's School</t>
  </si>
  <si>
    <t>Maggie L. Walker Governor's School</t>
  </si>
  <si>
    <t>Blue Ridge Governor's School</t>
  </si>
  <si>
    <t>Jackson River Governor's School</t>
  </si>
  <si>
    <t>Massanutten Regional Governor's School</t>
  </si>
  <si>
    <t>Piedmont Governor's School</t>
  </si>
  <si>
    <t>Mountain Vista Governor's School</t>
  </si>
  <si>
    <t>The Governor's School @ Innovation Park</t>
  </si>
  <si>
    <t>Middle Peninsula Regional Special Education Program</t>
  </si>
  <si>
    <t>Laurel Regional Special Education Center</t>
  </si>
  <si>
    <t>Northern Neck Regional Special Education Program</t>
  </si>
  <si>
    <t>Northwestern Regional Education Program</t>
  </si>
  <si>
    <t>New Horizons Regional Education Center - Special Education</t>
  </si>
  <si>
    <t>Piedmont Regional Education Program</t>
  </si>
  <si>
    <t>Shenandoah Valley Regional Program</t>
  </si>
  <si>
    <t>Southeastern Cooperative Educational Program</t>
  </si>
  <si>
    <t>Northern Virginia Regional Special Education Pgm</t>
  </si>
  <si>
    <t>Henry County/Martinsville Regional Program</t>
  </si>
  <si>
    <t>Roanoke Valley Regional Board</t>
  </si>
  <si>
    <t>Charlottesville-Albemarle Vocational-Technical Center</t>
  </si>
  <si>
    <t>Jackson River Technical Center</t>
  </si>
  <si>
    <t>Massanutten  Technical Center</t>
  </si>
  <si>
    <t>Valley Vocational-Technical Center</t>
  </si>
  <si>
    <t>New Horizons Career and Technical Center</t>
  </si>
  <si>
    <t>Rowanty Vocational-Technical Center</t>
  </si>
  <si>
    <t>Northern Neck Vocational-Technical Center</t>
  </si>
  <si>
    <t>Amelia-Nottoway Vocational-Technical Center</t>
  </si>
  <si>
    <t>Bridging Communities Reg CTE Center</t>
  </si>
  <si>
    <t>Lynchburg City Secondary Alternative</t>
  </si>
  <si>
    <t>Enterprise Academy/Newport News City</t>
  </si>
  <si>
    <t>Tidewater Regional Alternative Ed Project</t>
  </si>
  <si>
    <t>Reg Alternative Plus Self Project/Roanoke City</t>
  </si>
  <si>
    <t>Transition Support Resource Ctr/Fairfax</t>
  </si>
  <si>
    <t>Project Return/Fluvanna Co</t>
  </si>
  <si>
    <t>Alt Ed Prgm/Behav Disord Youth/Montgomery</t>
  </si>
  <si>
    <t>Petersburg Regional Alternative</t>
  </si>
  <si>
    <t>Regional Alternative/Pittsylvania Co</t>
  </si>
  <si>
    <t>Project Return/Powhatan Co</t>
  </si>
  <si>
    <t>Crossroads Alternative/Bristol City</t>
  </si>
  <si>
    <t>Metro Richmond Alternative Ed</t>
  </si>
  <si>
    <t>Regional Alternative Ed/Stafford Co</t>
  </si>
  <si>
    <t>Southside L.I.N.K. Project/Brunswick Co</t>
  </si>
  <si>
    <t>Regional Alternative Ed/King William</t>
  </si>
  <si>
    <t>New Dominion Alternative Center/Prince William Co.</t>
  </si>
  <si>
    <t>Project Bridge/Russell Co</t>
  </si>
  <si>
    <t>Regional Alternative/Wythe Co</t>
  </si>
  <si>
    <t>Piedmont Alternative School</t>
  </si>
  <si>
    <t>Northern Neck Regional Alternative Ed</t>
  </si>
  <si>
    <t>Breaking Barriers Alternative Ed/Henry Co</t>
  </si>
  <si>
    <t>Carroll-Galax Reg Alt Ed Prgm/The RAE Ctr</t>
  </si>
  <si>
    <t>Regional Learning Academy/Wise Co</t>
  </si>
  <si>
    <t>The Regional Community Alternative Ed Continuum</t>
  </si>
  <si>
    <t>Project Renew/Northampton Co</t>
  </si>
  <si>
    <t>Renaissance/Scott Co</t>
  </si>
  <si>
    <t>Regional Alternative Education Center/Buena Vista</t>
  </si>
  <si>
    <t>CodeRVA</t>
  </si>
  <si>
    <t>Valley Academy</t>
  </si>
  <si>
    <t>Based on Actual 2022-2023 Fall Membership</t>
  </si>
  <si>
    <t>in 2022-2023</t>
  </si>
  <si>
    <t>Grant FY 2023</t>
  </si>
  <si>
    <t>Purpose of this table is to provide initial grant balances and current balances for Series XXIII</t>
  </si>
  <si>
    <t>Alleghany Highlands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</si>
</sst>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"/>
    <numFmt numFmtId="165" formatCode="_(&quot;$&quot;* #,##0_);_(&quot;$&quot;* \(#,##0\);_(&quot;$&quot;* &quot;-&quot;??_);_(@_)"/>
    <numFmt numFmtId="166" formatCode="_(* #,##0_);_(* \(#,##0\);_(* &quot;-&quot;??_);_(@_)"/>
    <numFmt numFmtId="167" formatCode="&quot;$&quot;#,##0"/>
  </numFmts>
  <fonts count="2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indexed="9"/>
      <name val="Calibri"/>
      <family val="2"/>
    </font>
    <font>
      <sz val="10"/>
      <color indexed="20"/>
      <name val="Calibri"/>
      <family val="2"/>
    </font>
    <font>
      <b/>
      <sz val="10"/>
      <color indexed="52"/>
      <name val="Calibri"/>
      <family val="2"/>
    </font>
    <font>
      <b/>
      <sz val="10"/>
      <color indexed="9"/>
      <name val="Calibri"/>
      <family val="2"/>
    </font>
    <font>
      <i/>
      <sz val="10"/>
      <color indexed="23"/>
      <name val="Calibri"/>
      <family val="2"/>
    </font>
    <font>
      <sz val="10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color indexed="62"/>
      <name val="Calibri"/>
      <family val="2"/>
    </font>
    <font>
      <sz val="10"/>
      <color indexed="52"/>
      <name val="Calibri"/>
      <family val="2"/>
    </font>
    <font>
      <sz val="10"/>
      <color indexed="60"/>
      <name val="Calibri"/>
      <family val="2"/>
    </font>
    <font>
      <sz val="12"/>
      <name val="Arial"/>
      <family val="2"/>
    </font>
    <font>
      <b/>
      <sz val="10"/>
      <color indexed="63"/>
      <name val="Calibri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0"/>
      <color indexed="10"/>
      <name val="Calibri"/>
      <family val="2"/>
    </font>
    <font>
      <sz val="12"/>
      <color indexed="81"/>
      <name val="Tahoma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46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17" fillId="0" borderId="0">
      <alignment wrapText="1"/>
    </xf>
    <xf numFmtId="0" fontId="17" fillId="23" borderId="7" applyNumberFormat="0" applyFont="0" applyAlignment="0" applyProtection="0"/>
    <xf numFmtId="0" fontId="18" fillId="20" borderId="8" applyNumberFormat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9" applyNumberFormat="0" applyFill="0" applyAlignment="0" applyProtection="0"/>
    <xf numFmtId="0" fontId="21" fillId="0" borderId="0" applyNumberFormat="0" applyFill="0" applyBorder="0" applyAlignment="0" applyProtection="0"/>
  </cellStyleXfs>
  <cellXfs count="61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/>
    <xf numFmtId="0" fontId="2" fillId="0" borderId="17" xfId="39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0" xfId="39" applyFont="1" applyBorder="1" applyAlignment="1">
      <alignment horizontal="center" vertical="center"/>
    </xf>
    <xf numFmtId="165" fontId="2" fillId="0" borderId="10" xfId="29" applyNumberFormat="1" applyFont="1" applyFill="1" applyBorder="1" applyAlignment="1">
      <alignment horizontal="center" vertical="center"/>
    </xf>
    <xf numFmtId="6" fontId="2" fillId="0" borderId="10" xfId="0" applyNumberFormat="1" applyFont="1" applyBorder="1" applyAlignment="1">
      <alignment horizontal="center" vertical="center"/>
    </xf>
    <xf numFmtId="167" fontId="2" fillId="0" borderId="10" xfId="29" quotePrefix="1" applyNumberFormat="1" applyFont="1" applyFill="1" applyBorder="1" applyAlignment="1">
      <alignment horizontal="center" vertical="center"/>
    </xf>
    <xf numFmtId="167" fontId="2" fillId="0" borderId="10" xfId="29" applyNumberFormat="1" applyFont="1" applyFill="1" applyBorder="1" applyAlignment="1">
      <alignment horizontal="center" vertical="center"/>
    </xf>
    <xf numFmtId="9" fontId="2" fillId="0" borderId="10" xfId="42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1" xfId="39" applyFont="1" applyBorder="1" applyAlignment="1">
      <alignment horizontal="center" vertical="center"/>
    </xf>
    <xf numFmtId="9" fontId="2" fillId="0" borderId="11" xfId="42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38" fontId="1" fillId="0" borderId="21" xfId="0" applyNumberFormat="1" applyFont="1" applyBorder="1" applyAlignment="1">
      <alignment horizontal="right" vertical="center"/>
    </xf>
    <xf numFmtId="164" fontId="1" fillId="0" borderId="12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 vertical="center" wrapText="1"/>
    </xf>
    <xf numFmtId="37" fontId="1" fillId="0" borderId="0" xfId="28" applyNumberFormat="1" applyFont="1" applyFill="1" applyBorder="1" applyAlignment="1">
      <alignment vertical="center"/>
    </xf>
    <xf numFmtId="37" fontId="1" fillId="0" borderId="0" xfId="28" applyNumberFormat="1" applyFont="1" applyFill="1" applyBorder="1" applyAlignment="1">
      <alignment horizontal="right" vertical="center"/>
    </xf>
    <xf numFmtId="37" fontId="1" fillId="0" borderId="13" xfId="28" applyNumberFormat="1" applyFont="1" applyFill="1" applyBorder="1" applyAlignment="1">
      <alignment vertical="center"/>
    </xf>
    <xf numFmtId="37" fontId="1" fillId="0" borderId="19" xfId="28" applyNumberFormat="1" applyFont="1" applyFill="1" applyBorder="1" applyAlignment="1">
      <alignment vertical="center"/>
    </xf>
    <xf numFmtId="37" fontId="1" fillId="0" borderId="13" xfId="28" applyNumberFormat="1" applyFont="1" applyFill="1" applyBorder="1" applyAlignment="1">
      <alignment horizontal="right" vertical="center"/>
    </xf>
    <xf numFmtId="0" fontId="23" fillId="0" borderId="14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17" xfId="39" applyFont="1" applyBorder="1" applyAlignment="1">
      <alignment horizontal="center" vertical="center"/>
    </xf>
    <xf numFmtId="0" fontId="23" fillId="0" borderId="17" xfId="39" applyFont="1" applyBorder="1" applyAlignment="1">
      <alignment horizontal="center"/>
    </xf>
    <xf numFmtId="0" fontId="23" fillId="0" borderId="10" xfId="39" applyFont="1" applyBorder="1" applyAlignment="1">
      <alignment horizontal="center"/>
    </xf>
    <xf numFmtId="0" fontId="24" fillId="0" borderId="0" xfId="0" applyFont="1"/>
    <xf numFmtId="43" fontId="3" fillId="0" borderId="0" xfId="0" applyNumberFormat="1" applyFont="1"/>
    <xf numFmtId="9" fontId="3" fillId="0" borderId="0" xfId="42" applyFont="1" applyFill="1"/>
    <xf numFmtId="164" fontId="1" fillId="0" borderId="14" xfId="0" quotePrefix="1" applyNumberFormat="1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38" fontId="1" fillId="0" borderId="23" xfId="0" applyNumberFormat="1" applyFont="1" applyBorder="1" applyAlignment="1">
      <alignment horizontal="right" vertical="center"/>
    </xf>
    <xf numFmtId="37" fontId="1" fillId="0" borderId="19" xfId="28" applyNumberFormat="1" applyFont="1" applyFill="1" applyBorder="1" applyAlignment="1">
      <alignment horizontal="right" vertical="center"/>
    </xf>
    <xf numFmtId="37" fontId="1" fillId="0" borderId="20" xfId="28" applyNumberFormat="1" applyFont="1" applyFill="1" applyBorder="1" applyAlignment="1">
      <alignment vertical="center"/>
    </xf>
    <xf numFmtId="0" fontId="24" fillId="0" borderId="15" xfId="0" applyFont="1" applyBorder="1" applyAlignment="1" applyProtection="1">
      <alignment vertical="center"/>
      <protection locked="0"/>
    </xf>
    <xf numFmtId="0" fontId="2" fillId="0" borderId="18" xfId="39" applyFont="1" applyBorder="1" applyAlignment="1">
      <alignment horizontal="right" vertical="center" wrapText="1"/>
    </xf>
    <xf numFmtId="38" fontId="2" fillId="0" borderId="22" xfId="0" applyNumberFormat="1" applyFont="1" applyBorder="1" applyAlignment="1">
      <alignment horizontal="right" vertical="center"/>
    </xf>
    <xf numFmtId="6" fontId="2" fillId="0" borderId="18" xfId="29" applyNumberFormat="1" applyFont="1" applyFill="1" applyBorder="1" applyAlignment="1">
      <alignment vertical="center"/>
    </xf>
    <xf numFmtId="38" fontId="2" fillId="0" borderId="18" xfId="28" applyNumberFormat="1" applyFont="1" applyFill="1" applyBorder="1" applyAlignment="1">
      <alignment vertical="center"/>
    </xf>
    <xf numFmtId="166" fontId="2" fillId="0" borderId="18" xfId="28" applyNumberFormat="1" applyFont="1" applyFill="1" applyBorder="1" applyAlignment="1">
      <alignment vertical="center"/>
    </xf>
    <xf numFmtId="6" fontId="2" fillId="0" borderId="18" xfId="28" applyNumberFormat="1" applyFont="1" applyFill="1" applyBorder="1" applyAlignment="1">
      <alignment vertical="center"/>
    </xf>
    <xf numFmtId="6" fontId="2" fillId="0" borderId="16" xfId="28" applyNumberFormat="1" applyFont="1" applyFill="1" applyBorder="1" applyAlignment="1">
      <alignment vertical="center"/>
    </xf>
    <xf numFmtId="6" fontId="3" fillId="0" borderId="0" xfId="0" applyNumberFormat="1" applyFont="1"/>
    <xf numFmtId="0" fontId="2" fillId="0" borderId="17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4" fillId="0" borderId="18" xfId="0" applyFont="1" applyBorder="1"/>
    <xf numFmtId="0" fontId="2" fillId="0" borderId="14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20" xfId="0" applyFont="1" applyBorder="1" applyAlignment="1">
      <alignment horizontal="left" vertical="center"/>
    </xf>
    <xf numFmtId="0" fontId="2" fillId="0" borderId="15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2" fillId="0" borderId="18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urrency" xfId="29" builtinId="4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Latest 2010-12 DABS - Conference Budget with VPSA update" xfId="39" xr:uid="{00000000-0005-0000-0000-000027000000}"/>
    <cellStyle name="Note" xfId="40" builtinId="10" customBuiltin="1"/>
    <cellStyle name="Output" xfId="41" builtinId="21" customBuiltin="1"/>
    <cellStyle name="Percent" xfId="42" builtinId="5"/>
    <cellStyle name="Title" xfId="43" builtinId="15" customBuiltin="1"/>
    <cellStyle name="Total" xfId="44" builtinId="25" customBuiltin="1"/>
    <cellStyle name="Warning Text" xfId="45" builtinId="11" customBuiltin="1"/>
  </cellStyles>
  <dxfs count="1">
    <dxf>
      <font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e_data\ASRFIN\FY2004\ASRFIN132_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mportant Reminders"/>
      <sheetName val="Contact Information"/>
      <sheetName val="Revenues"/>
      <sheetName val="State Funds Worksheet"/>
      <sheetName val="Federal Funds Worksheet"/>
      <sheetName val="Other Payments Worksheet"/>
      <sheetName val="Other State Carry-Fwd Wksheet"/>
      <sheetName val="Elementary 61100"/>
      <sheetName val="Secondary 61100"/>
      <sheetName val="District 61100"/>
      <sheetName val="Elementary 61210"/>
      <sheetName val="Secondary 61210"/>
      <sheetName val="Elementary 61220"/>
      <sheetName val="Secondary 61220"/>
      <sheetName val="Elementary 61230"/>
      <sheetName val="Secondary 61230"/>
      <sheetName val="Elementary 61310"/>
      <sheetName val="Secondary 61310"/>
      <sheetName val="District 61310"/>
      <sheetName val="Elementary 61320"/>
      <sheetName val="Secondary 61320"/>
      <sheetName val="Elementary 61410"/>
      <sheetName val="Secondary 61410"/>
      <sheetName val="District 62100"/>
      <sheetName val="District 62200"/>
      <sheetName val="District 63000"/>
      <sheetName val="District 64000"/>
      <sheetName val="District 65000"/>
      <sheetName val="District 66000"/>
      <sheetName val="District 67000"/>
      <sheetName val="District 68000"/>
      <sheetName val="District 69000"/>
      <sheetName val="Recapitulation"/>
      <sheetName val="Elementary FTE Positions"/>
      <sheetName val="Secondary FTE Positions"/>
      <sheetName val="District FTE Positions"/>
      <sheetName val="Supplemental Schedules A &amp; B"/>
      <sheetName val="School Nurse Schedule C"/>
      <sheetName val="Health Care Schedule D"/>
      <sheetName val="Req. Local Effort Schedule E"/>
      <sheetName val="Capital Expenses - Sched. G"/>
      <sheetName val="Textbook Survey - Schedule H"/>
      <sheetName val="Salary Survey - Schedule I"/>
      <sheetName val="Breakout Tech. FTEs - Sched J"/>
      <sheetName val="Final Check-Generate Text File"/>
      <sheetName val="Exp_Po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 refreshError="1"/>
      <sheetData sheetId="29"/>
      <sheetData sheetId="30" refreshError="1"/>
      <sheetData sheetId="31"/>
      <sheetData sheetId="32" refreshError="1">
        <row r="18">
          <cell r="F18">
            <v>0</v>
          </cell>
        </row>
      </sheetData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N218"/>
  <sheetViews>
    <sheetView showGridLines="0" tabSelected="1" view="pageLayout" zoomScaleNormal="85" zoomScaleSheetLayoutView="100" workbookViewId="0">
      <selection activeCell="A11" sqref="A11"/>
    </sheetView>
  </sheetViews>
  <sheetFormatPr defaultColWidth="9.140625" defaultRowHeight="12.75" x14ac:dyDescent="0.2"/>
  <cols>
    <col min="1" max="1" width="7.5703125" style="2" customWidth="1"/>
    <col min="2" max="2" width="68" style="2" customWidth="1"/>
    <col min="3" max="3" width="24.85546875" style="2" customWidth="1"/>
    <col min="4" max="4" width="16.7109375" style="2" customWidth="1"/>
    <col min="5" max="5" width="16.85546875" style="2" customWidth="1"/>
    <col min="6" max="6" width="21.5703125" style="2" customWidth="1"/>
    <col min="7" max="7" width="16.28515625" style="2" customWidth="1"/>
    <col min="8" max="8" width="17.42578125" style="2" customWidth="1"/>
    <col min="9" max="9" width="16.7109375" style="2" customWidth="1"/>
    <col min="10" max="10" width="17.85546875" style="2" customWidth="1"/>
    <col min="11" max="12" width="16.85546875" style="2" customWidth="1"/>
    <col min="13" max="13" width="22.7109375" style="2" customWidth="1"/>
    <col min="14" max="14" width="16.42578125" style="2" bestFit="1" customWidth="1"/>
    <col min="15" max="16384" width="9.140625" style="2"/>
  </cols>
  <sheetData>
    <row r="1" spans="1:13" ht="6.75" customHeight="1" thickBot="1" x14ac:dyDescent="0.25">
      <c r="A1" s="52" t="s">
        <v>246</v>
      </c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</row>
    <row r="2" spans="1:13" ht="18.600000000000001" customHeight="1" x14ac:dyDescent="0.2">
      <c r="A2" s="53" t="s">
        <v>0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5"/>
    </row>
    <row r="3" spans="1:13" ht="18.600000000000001" customHeight="1" thickBot="1" x14ac:dyDescent="0.25">
      <c r="A3" s="56" t="s">
        <v>41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8"/>
    </row>
    <row r="4" spans="1:13" ht="15" customHeight="1" x14ac:dyDescent="0.2">
      <c r="A4" s="54" t="s">
        <v>243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5"/>
    </row>
    <row r="5" spans="1:13" ht="15" customHeight="1" thickBot="1" x14ac:dyDescent="0.25">
      <c r="A5" s="59" t="s">
        <v>1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60"/>
    </row>
    <row r="6" spans="1:13" s="1" customFormat="1" x14ac:dyDescent="0.2">
      <c r="A6" s="49" t="s">
        <v>37</v>
      </c>
      <c r="B6" s="49" t="s">
        <v>5</v>
      </c>
      <c r="C6" s="26" t="s">
        <v>38</v>
      </c>
      <c r="D6" s="27" t="s">
        <v>38</v>
      </c>
      <c r="E6" s="27" t="s">
        <v>38</v>
      </c>
      <c r="F6" s="27" t="s">
        <v>38</v>
      </c>
      <c r="G6" s="3" t="s">
        <v>8</v>
      </c>
      <c r="H6" s="3" t="s">
        <v>20</v>
      </c>
      <c r="I6" s="3" t="s">
        <v>23</v>
      </c>
      <c r="J6" s="3" t="s">
        <v>25</v>
      </c>
      <c r="K6" s="29" t="s">
        <v>38</v>
      </c>
      <c r="L6" s="27" t="s">
        <v>38</v>
      </c>
      <c r="M6" s="30" t="s">
        <v>38</v>
      </c>
    </row>
    <row r="7" spans="1:13" s="1" customFormat="1" x14ac:dyDescent="0.2">
      <c r="A7" s="50"/>
      <c r="B7" s="50"/>
      <c r="C7" s="5" t="s">
        <v>32</v>
      </c>
      <c r="D7" s="28" t="s">
        <v>38</v>
      </c>
      <c r="E7" s="28" t="s">
        <v>38</v>
      </c>
      <c r="F7" s="28" t="s">
        <v>38</v>
      </c>
      <c r="G7" s="4" t="s">
        <v>17</v>
      </c>
      <c r="H7" s="6" t="s">
        <v>19</v>
      </c>
      <c r="I7" s="6" t="s">
        <v>22</v>
      </c>
      <c r="J7" s="6" t="s">
        <v>28</v>
      </c>
      <c r="K7" s="6" t="s">
        <v>36</v>
      </c>
      <c r="L7" s="4" t="s">
        <v>3</v>
      </c>
      <c r="M7" s="31" t="s">
        <v>38</v>
      </c>
    </row>
    <row r="8" spans="1:13" s="1" customFormat="1" x14ac:dyDescent="0.2">
      <c r="A8" s="50"/>
      <c r="B8" s="50"/>
      <c r="C8" s="5" t="s">
        <v>244</v>
      </c>
      <c r="D8" s="4" t="s">
        <v>2</v>
      </c>
      <c r="E8" s="4" t="s">
        <v>2</v>
      </c>
      <c r="F8" s="4" t="s">
        <v>16</v>
      </c>
      <c r="G8" s="7" t="s">
        <v>18</v>
      </c>
      <c r="H8" s="6" t="s">
        <v>21</v>
      </c>
      <c r="I8" s="6" t="s">
        <v>24</v>
      </c>
      <c r="J8" s="6" t="s">
        <v>29</v>
      </c>
      <c r="K8" s="6" t="s">
        <v>25</v>
      </c>
      <c r="L8" s="7" t="s">
        <v>35</v>
      </c>
      <c r="M8" s="6" t="s">
        <v>12</v>
      </c>
    </row>
    <row r="9" spans="1:13" s="1" customFormat="1" x14ac:dyDescent="0.2">
      <c r="A9" s="50"/>
      <c r="B9" s="50"/>
      <c r="C9" s="5" t="s">
        <v>33</v>
      </c>
      <c r="D9" s="8">
        <v>26000</v>
      </c>
      <c r="E9" s="8">
        <v>50000</v>
      </c>
      <c r="F9" s="7" t="s">
        <v>4</v>
      </c>
      <c r="G9" s="7" t="s">
        <v>19</v>
      </c>
      <c r="H9" s="9">
        <v>2400</v>
      </c>
      <c r="I9" s="10" t="s">
        <v>11</v>
      </c>
      <c r="J9" s="10">
        <v>400</v>
      </c>
      <c r="K9" s="10" t="s">
        <v>26</v>
      </c>
      <c r="L9" s="7" t="s">
        <v>31</v>
      </c>
      <c r="M9" s="11" t="s">
        <v>13</v>
      </c>
    </row>
    <row r="10" spans="1:13" s="1" customFormat="1" ht="13.5" thickBot="1" x14ac:dyDescent="0.25">
      <c r="A10" s="51"/>
      <c r="B10" s="51"/>
      <c r="C10" s="13" t="s">
        <v>15</v>
      </c>
      <c r="D10" s="12" t="s">
        <v>9</v>
      </c>
      <c r="E10" s="12" t="s">
        <v>6</v>
      </c>
      <c r="F10" s="12" t="s">
        <v>245</v>
      </c>
      <c r="G10" s="14" t="s">
        <v>10</v>
      </c>
      <c r="H10" s="14" t="s">
        <v>9</v>
      </c>
      <c r="I10" s="14" t="s">
        <v>10</v>
      </c>
      <c r="J10" s="14" t="s">
        <v>30</v>
      </c>
      <c r="K10" s="14" t="s">
        <v>27</v>
      </c>
      <c r="L10" s="12" t="s">
        <v>245</v>
      </c>
      <c r="M10" s="15">
        <v>0.2</v>
      </c>
    </row>
    <row r="11" spans="1:13" x14ac:dyDescent="0.2">
      <c r="A11" s="35">
        <v>1</v>
      </c>
      <c r="B11" s="36" t="s">
        <v>42</v>
      </c>
      <c r="C11" s="37">
        <v>11</v>
      </c>
      <c r="D11" s="24">
        <f>C11*$D$9</f>
        <v>286000</v>
      </c>
      <c r="E11" s="24">
        <f>$E$9</f>
        <v>50000</v>
      </c>
      <c r="F11" s="24">
        <f t="shared" ref="F11:F42" si="0">E11+D11</f>
        <v>336000</v>
      </c>
      <c r="G11" s="38">
        <v>0</v>
      </c>
      <c r="H11" s="24">
        <f>G11*$H$9</f>
        <v>0</v>
      </c>
      <c r="I11" s="24">
        <v>0</v>
      </c>
      <c r="J11" s="24">
        <f>I11*$J$9</f>
        <v>0</v>
      </c>
      <c r="K11" s="24">
        <f>+J11+H11</f>
        <v>0</v>
      </c>
      <c r="L11" s="24">
        <f>+K11+F11</f>
        <v>336000</v>
      </c>
      <c r="M11" s="39">
        <f>IF(OR($A11=3,$A11=10),(D11+$E$9+K11)*$M$10,L11*$M$10)</f>
        <v>67200</v>
      </c>
    </row>
    <row r="12" spans="1:13" x14ac:dyDescent="0.2">
      <c r="A12" s="18">
        <v>2</v>
      </c>
      <c r="B12" s="16" t="s">
        <v>43</v>
      </c>
      <c r="C12" s="17">
        <v>24</v>
      </c>
      <c r="D12" s="21">
        <f t="shared" ref="D12:D75" si="1">C12*$D$9</f>
        <v>624000</v>
      </c>
      <c r="E12" s="21">
        <f t="shared" ref="E12:E75" si="2">$E$9</f>
        <v>50000</v>
      </c>
      <c r="F12" s="21">
        <f t="shared" si="0"/>
        <v>674000</v>
      </c>
      <c r="G12" s="21">
        <v>0</v>
      </c>
      <c r="H12" s="21">
        <f t="shared" ref="H12:H75" si="3">G12*$H$9</f>
        <v>0</v>
      </c>
      <c r="I12" s="21">
        <v>0</v>
      </c>
      <c r="J12" s="21">
        <f t="shared" ref="J12:J75" si="4">I12*$J$9</f>
        <v>0</v>
      </c>
      <c r="K12" s="21">
        <f t="shared" ref="K12:K75" si="5">+J12+H12</f>
        <v>0</v>
      </c>
      <c r="L12" s="21">
        <f>+K12+F12</f>
        <v>674000</v>
      </c>
      <c r="M12" s="23">
        <f t="shared" ref="M12:M42" si="6">IF(OR($A12=3,$A12=10),(D12+$E$9+K12)*$M$10,L12*$M$10)</f>
        <v>134800</v>
      </c>
    </row>
    <row r="13" spans="1:13" x14ac:dyDescent="0.2">
      <c r="A13" s="18">
        <v>3</v>
      </c>
      <c r="B13" s="16" t="s">
        <v>247</v>
      </c>
      <c r="C13" s="17">
        <v>7</v>
      </c>
      <c r="D13" s="21">
        <f t="shared" si="1"/>
        <v>182000</v>
      </c>
      <c r="E13" s="21">
        <f>$E$9*2</f>
        <v>100000</v>
      </c>
      <c r="F13" s="21">
        <f t="shared" si="0"/>
        <v>282000</v>
      </c>
      <c r="G13" s="21">
        <v>0</v>
      </c>
      <c r="H13" s="21">
        <f t="shared" si="3"/>
        <v>0</v>
      </c>
      <c r="I13" s="21">
        <v>0</v>
      </c>
      <c r="J13" s="21">
        <f t="shared" si="4"/>
        <v>0</v>
      </c>
      <c r="K13" s="21">
        <f t="shared" si="5"/>
        <v>0</v>
      </c>
      <c r="L13" s="21">
        <f t="shared" ref="L13:L76" si="7">+K13+F13</f>
        <v>282000</v>
      </c>
      <c r="M13" s="23">
        <f t="shared" si="6"/>
        <v>46400</v>
      </c>
    </row>
    <row r="14" spans="1:13" x14ac:dyDescent="0.2">
      <c r="A14" s="18">
        <v>4</v>
      </c>
      <c r="B14" s="16" t="s">
        <v>44</v>
      </c>
      <c r="C14" s="17">
        <v>3</v>
      </c>
      <c r="D14" s="21">
        <f t="shared" si="1"/>
        <v>78000</v>
      </c>
      <c r="E14" s="21">
        <f t="shared" si="2"/>
        <v>50000</v>
      </c>
      <c r="F14" s="21">
        <f t="shared" si="0"/>
        <v>128000</v>
      </c>
      <c r="G14" s="21">
        <v>0</v>
      </c>
      <c r="H14" s="21">
        <f t="shared" si="3"/>
        <v>0</v>
      </c>
      <c r="I14" s="21">
        <v>0</v>
      </c>
      <c r="J14" s="21">
        <f t="shared" si="4"/>
        <v>0</v>
      </c>
      <c r="K14" s="21">
        <f t="shared" si="5"/>
        <v>0</v>
      </c>
      <c r="L14" s="21">
        <f t="shared" si="7"/>
        <v>128000</v>
      </c>
      <c r="M14" s="23">
        <f t="shared" si="6"/>
        <v>25600</v>
      </c>
    </row>
    <row r="15" spans="1:13" x14ac:dyDescent="0.2">
      <c r="A15" s="18">
        <v>5</v>
      </c>
      <c r="B15" s="16" t="s">
        <v>45</v>
      </c>
      <c r="C15" s="17">
        <v>9</v>
      </c>
      <c r="D15" s="21">
        <f t="shared" si="1"/>
        <v>234000</v>
      </c>
      <c r="E15" s="21">
        <f t="shared" si="2"/>
        <v>50000</v>
      </c>
      <c r="F15" s="21">
        <f t="shared" si="0"/>
        <v>284000</v>
      </c>
      <c r="G15" s="21">
        <v>0</v>
      </c>
      <c r="H15" s="21">
        <f t="shared" si="3"/>
        <v>0</v>
      </c>
      <c r="I15" s="21">
        <v>0</v>
      </c>
      <c r="J15" s="21">
        <f t="shared" si="4"/>
        <v>0</v>
      </c>
      <c r="K15" s="21">
        <f t="shared" si="5"/>
        <v>0</v>
      </c>
      <c r="L15" s="21">
        <f t="shared" si="7"/>
        <v>284000</v>
      </c>
      <c r="M15" s="23">
        <f t="shared" si="6"/>
        <v>56800</v>
      </c>
    </row>
    <row r="16" spans="1:13" x14ac:dyDescent="0.2">
      <c r="A16" s="18">
        <v>6</v>
      </c>
      <c r="B16" s="16" t="s">
        <v>46</v>
      </c>
      <c r="C16" s="17">
        <v>4</v>
      </c>
      <c r="D16" s="21">
        <f t="shared" si="1"/>
        <v>104000</v>
      </c>
      <c r="E16" s="21">
        <f t="shared" si="2"/>
        <v>50000</v>
      </c>
      <c r="F16" s="21">
        <f t="shared" si="0"/>
        <v>154000</v>
      </c>
      <c r="G16" s="21">
        <v>0</v>
      </c>
      <c r="H16" s="21">
        <f t="shared" si="3"/>
        <v>0</v>
      </c>
      <c r="I16" s="21">
        <v>0</v>
      </c>
      <c r="J16" s="21">
        <f t="shared" si="4"/>
        <v>0</v>
      </c>
      <c r="K16" s="21">
        <f t="shared" si="5"/>
        <v>0</v>
      </c>
      <c r="L16" s="21">
        <f t="shared" si="7"/>
        <v>154000</v>
      </c>
      <c r="M16" s="23">
        <f t="shared" si="6"/>
        <v>30800</v>
      </c>
    </row>
    <row r="17" spans="1:13" x14ac:dyDescent="0.2">
      <c r="A17" s="18">
        <v>7</v>
      </c>
      <c r="B17" s="16" t="s">
        <v>47</v>
      </c>
      <c r="C17" s="17">
        <v>35</v>
      </c>
      <c r="D17" s="21">
        <f t="shared" si="1"/>
        <v>910000</v>
      </c>
      <c r="E17" s="21">
        <f t="shared" si="2"/>
        <v>50000</v>
      </c>
      <c r="F17" s="21">
        <f t="shared" si="0"/>
        <v>960000</v>
      </c>
      <c r="G17" s="21">
        <v>0</v>
      </c>
      <c r="H17" s="21">
        <f t="shared" si="3"/>
        <v>0</v>
      </c>
      <c r="I17" s="21">
        <v>0</v>
      </c>
      <c r="J17" s="21">
        <f t="shared" si="4"/>
        <v>0</v>
      </c>
      <c r="K17" s="21">
        <f t="shared" si="5"/>
        <v>0</v>
      </c>
      <c r="L17" s="21">
        <f t="shared" si="7"/>
        <v>960000</v>
      </c>
      <c r="M17" s="23">
        <f t="shared" si="6"/>
        <v>192000</v>
      </c>
    </row>
    <row r="18" spans="1:13" x14ac:dyDescent="0.2">
      <c r="A18" s="18">
        <v>8</v>
      </c>
      <c r="B18" s="16" t="s">
        <v>48</v>
      </c>
      <c r="C18" s="17">
        <v>18</v>
      </c>
      <c r="D18" s="21">
        <f t="shared" si="1"/>
        <v>468000</v>
      </c>
      <c r="E18" s="21">
        <f t="shared" si="2"/>
        <v>50000</v>
      </c>
      <c r="F18" s="21">
        <f t="shared" si="0"/>
        <v>518000</v>
      </c>
      <c r="G18" s="21">
        <v>0</v>
      </c>
      <c r="H18" s="21">
        <f t="shared" si="3"/>
        <v>0</v>
      </c>
      <c r="I18" s="21">
        <v>0</v>
      </c>
      <c r="J18" s="21">
        <f t="shared" si="4"/>
        <v>0</v>
      </c>
      <c r="K18" s="21">
        <f t="shared" si="5"/>
        <v>0</v>
      </c>
      <c r="L18" s="21">
        <f t="shared" si="7"/>
        <v>518000</v>
      </c>
      <c r="M18" s="23">
        <f t="shared" si="6"/>
        <v>103600</v>
      </c>
    </row>
    <row r="19" spans="1:13" x14ac:dyDescent="0.2">
      <c r="A19" s="18">
        <v>9</v>
      </c>
      <c r="B19" s="16" t="s">
        <v>49</v>
      </c>
      <c r="C19" s="17">
        <v>3</v>
      </c>
      <c r="D19" s="21">
        <f t="shared" si="1"/>
        <v>78000</v>
      </c>
      <c r="E19" s="21">
        <f t="shared" si="2"/>
        <v>50000</v>
      </c>
      <c r="F19" s="21">
        <f t="shared" si="0"/>
        <v>128000</v>
      </c>
      <c r="G19" s="21">
        <v>0</v>
      </c>
      <c r="H19" s="21">
        <f t="shared" si="3"/>
        <v>0</v>
      </c>
      <c r="I19" s="21">
        <v>0</v>
      </c>
      <c r="J19" s="21">
        <f t="shared" si="4"/>
        <v>0</v>
      </c>
      <c r="K19" s="21">
        <f t="shared" si="5"/>
        <v>0</v>
      </c>
      <c r="L19" s="21">
        <f t="shared" si="7"/>
        <v>128000</v>
      </c>
      <c r="M19" s="23">
        <f t="shared" si="6"/>
        <v>25600</v>
      </c>
    </row>
    <row r="20" spans="1:13" x14ac:dyDescent="0.2">
      <c r="A20" s="18">
        <v>10</v>
      </c>
      <c r="B20" s="16" t="s">
        <v>50</v>
      </c>
      <c r="C20" s="17">
        <v>19</v>
      </c>
      <c r="D20" s="21">
        <f t="shared" si="1"/>
        <v>494000</v>
      </c>
      <c r="E20" s="21">
        <f>$E$9*2</f>
        <v>100000</v>
      </c>
      <c r="F20" s="21">
        <f t="shared" si="0"/>
        <v>594000</v>
      </c>
      <c r="G20" s="21">
        <v>0</v>
      </c>
      <c r="H20" s="21">
        <f t="shared" si="3"/>
        <v>0</v>
      </c>
      <c r="I20" s="21">
        <v>0</v>
      </c>
      <c r="J20" s="21">
        <f t="shared" si="4"/>
        <v>0</v>
      </c>
      <c r="K20" s="21">
        <f t="shared" si="5"/>
        <v>0</v>
      </c>
      <c r="L20" s="21">
        <f t="shared" si="7"/>
        <v>594000</v>
      </c>
      <c r="M20" s="23">
        <f t="shared" si="6"/>
        <v>108800</v>
      </c>
    </row>
    <row r="21" spans="1:13" x14ac:dyDescent="0.2">
      <c r="A21" s="18">
        <v>11</v>
      </c>
      <c r="B21" s="16" t="s">
        <v>51</v>
      </c>
      <c r="C21" s="17">
        <v>2</v>
      </c>
      <c r="D21" s="21">
        <f t="shared" si="1"/>
        <v>52000</v>
      </c>
      <c r="E21" s="21">
        <f t="shared" si="2"/>
        <v>50000</v>
      </c>
      <c r="F21" s="21">
        <f t="shared" si="0"/>
        <v>102000</v>
      </c>
      <c r="G21" s="21">
        <v>0</v>
      </c>
      <c r="H21" s="21">
        <f t="shared" si="3"/>
        <v>0</v>
      </c>
      <c r="I21" s="21">
        <v>0</v>
      </c>
      <c r="J21" s="21">
        <f t="shared" si="4"/>
        <v>0</v>
      </c>
      <c r="K21" s="21">
        <f t="shared" si="5"/>
        <v>0</v>
      </c>
      <c r="L21" s="21">
        <f t="shared" si="7"/>
        <v>102000</v>
      </c>
      <c r="M21" s="23">
        <f t="shared" si="6"/>
        <v>20400</v>
      </c>
    </row>
    <row r="22" spans="1:13" x14ac:dyDescent="0.2">
      <c r="A22" s="18">
        <v>12</v>
      </c>
      <c r="B22" s="16" t="s">
        <v>52</v>
      </c>
      <c r="C22" s="17">
        <v>11</v>
      </c>
      <c r="D22" s="21">
        <f t="shared" si="1"/>
        <v>286000</v>
      </c>
      <c r="E22" s="21">
        <f t="shared" si="2"/>
        <v>50000</v>
      </c>
      <c r="F22" s="21">
        <f t="shared" si="0"/>
        <v>336000</v>
      </c>
      <c r="G22" s="21">
        <v>0</v>
      </c>
      <c r="H22" s="21">
        <f t="shared" si="3"/>
        <v>0</v>
      </c>
      <c r="I22" s="21">
        <v>0</v>
      </c>
      <c r="J22" s="21">
        <f t="shared" si="4"/>
        <v>0</v>
      </c>
      <c r="K22" s="21">
        <f t="shared" si="5"/>
        <v>0</v>
      </c>
      <c r="L22" s="21">
        <f t="shared" si="7"/>
        <v>336000</v>
      </c>
      <c r="M22" s="23">
        <f t="shared" si="6"/>
        <v>67200</v>
      </c>
    </row>
    <row r="23" spans="1:13" x14ac:dyDescent="0.2">
      <c r="A23" s="18">
        <v>13</v>
      </c>
      <c r="B23" s="16" t="s">
        <v>53</v>
      </c>
      <c r="C23" s="17">
        <v>5</v>
      </c>
      <c r="D23" s="21">
        <f t="shared" si="1"/>
        <v>130000</v>
      </c>
      <c r="E23" s="21">
        <f t="shared" si="2"/>
        <v>50000</v>
      </c>
      <c r="F23" s="21">
        <f t="shared" si="0"/>
        <v>180000</v>
      </c>
      <c r="G23" s="21">
        <v>0</v>
      </c>
      <c r="H23" s="21">
        <f t="shared" si="3"/>
        <v>0</v>
      </c>
      <c r="I23" s="21">
        <v>0</v>
      </c>
      <c r="J23" s="21">
        <f t="shared" si="4"/>
        <v>0</v>
      </c>
      <c r="K23" s="21">
        <f t="shared" si="5"/>
        <v>0</v>
      </c>
      <c r="L23" s="21">
        <f t="shared" si="7"/>
        <v>180000</v>
      </c>
      <c r="M23" s="23">
        <f t="shared" si="6"/>
        <v>36000</v>
      </c>
    </row>
    <row r="24" spans="1:13" x14ac:dyDescent="0.2">
      <c r="A24" s="18">
        <v>14</v>
      </c>
      <c r="B24" s="16" t="s">
        <v>54</v>
      </c>
      <c r="C24" s="17">
        <v>8</v>
      </c>
      <c r="D24" s="21">
        <f t="shared" si="1"/>
        <v>208000</v>
      </c>
      <c r="E24" s="21">
        <f t="shared" si="2"/>
        <v>50000</v>
      </c>
      <c r="F24" s="21">
        <f t="shared" si="0"/>
        <v>258000</v>
      </c>
      <c r="G24" s="21">
        <v>0</v>
      </c>
      <c r="H24" s="21">
        <f t="shared" si="3"/>
        <v>0</v>
      </c>
      <c r="I24" s="21">
        <v>0</v>
      </c>
      <c r="J24" s="21">
        <f t="shared" si="4"/>
        <v>0</v>
      </c>
      <c r="K24" s="21">
        <f t="shared" si="5"/>
        <v>0</v>
      </c>
      <c r="L24" s="21">
        <f t="shared" si="7"/>
        <v>258000</v>
      </c>
      <c r="M24" s="23">
        <f t="shared" si="6"/>
        <v>51600</v>
      </c>
    </row>
    <row r="25" spans="1:13" x14ac:dyDescent="0.2">
      <c r="A25" s="18">
        <v>15</v>
      </c>
      <c r="B25" s="16" t="s">
        <v>55</v>
      </c>
      <c r="C25" s="17">
        <v>4</v>
      </c>
      <c r="D25" s="21">
        <f t="shared" si="1"/>
        <v>104000</v>
      </c>
      <c r="E25" s="21">
        <f t="shared" si="2"/>
        <v>50000</v>
      </c>
      <c r="F25" s="21">
        <f t="shared" si="0"/>
        <v>154000</v>
      </c>
      <c r="G25" s="21">
        <v>0</v>
      </c>
      <c r="H25" s="21">
        <f t="shared" si="3"/>
        <v>0</v>
      </c>
      <c r="I25" s="21">
        <v>0</v>
      </c>
      <c r="J25" s="21">
        <f t="shared" si="4"/>
        <v>0</v>
      </c>
      <c r="K25" s="21">
        <f t="shared" si="5"/>
        <v>0</v>
      </c>
      <c r="L25" s="21">
        <f t="shared" si="7"/>
        <v>154000</v>
      </c>
      <c r="M25" s="23">
        <f t="shared" si="6"/>
        <v>30800</v>
      </c>
    </row>
    <row r="26" spans="1:13" x14ac:dyDescent="0.2">
      <c r="A26" s="18">
        <v>16</v>
      </c>
      <c r="B26" s="16" t="s">
        <v>56</v>
      </c>
      <c r="C26" s="17">
        <v>13</v>
      </c>
      <c r="D26" s="21">
        <f t="shared" si="1"/>
        <v>338000</v>
      </c>
      <c r="E26" s="21">
        <f t="shared" si="2"/>
        <v>50000</v>
      </c>
      <c r="F26" s="21">
        <f t="shared" si="0"/>
        <v>388000</v>
      </c>
      <c r="G26" s="21">
        <v>0</v>
      </c>
      <c r="H26" s="21">
        <f t="shared" si="3"/>
        <v>0</v>
      </c>
      <c r="I26" s="21">
        <v>0</v>
      </c>
      <c r="J26" s="21">
        <f t="shared" si="4"/>
        <v>0</v>
      </c>
      <c r="K26" s="21">
        <f t="shared" si="5"/>
        <v>0</v>
      </c>
      <c r="L26" s="21">
        <f t="shared" si="7"/>
        <v>388000</v>
      </c>
      <c r="M26" s="23">
        <f t="shared" si="6"/>
        <v>77600</v>
      </c>
    </row>
    <row r="27" spans="1:13" x14ac:dyDescent="0.2">
      <c r="A27" s="18">
        <v>17</v>
      </c>
      <c r="B27" s="16" t="s">
        <v>57</v>
      </c>
      <c r="C27" s="17">
        <v>5</v>
      </c>
      <c r="D27" s="21">
        <f t="shared" si="1"/>
        <v>130000</v>
      </c>
      <c r="E27" s="21">
        <f t="shared" si="2"/>
        <v>50000</v>
      </c>
      <c r="F27" s="21">
        <f t="shared" si="0"/>
        <v>180000</v>
      </c>
      <c r="G27" s="21">
        <v>0</v>
      </c>
      <c r="H27" s="21">
        <f t="shared" si="3"/>
        <v>0</v>
      </c>
      <c r="I27" s="21">
        <v>0</v>
      </c>
      <c r="J27" s="21">
        <f t="shared" si="4"/>
        <v>0</v>
      </c>
      <c r="K27" s="21">
        <f t="shared" si="5"/>
        <v>0</v>
      </c>
      <c r="L27" s="21">
        <f t="shared" si="7"/>
        <v>180000</v>
      </c>
      <c r="M27" s="23">
        <f t="shared" si="6"/>
        <v>36000</v>
      </c>
    </row>
    <row r="28" spans="1:13" x14ac:dyDescent="0.2">
      <c r="A28" s="18">
        <v>18</v>
      </c>
      <c r="B28" s="16" t="s">
        <v>58</v>
      </c>
      <c r="C28" s="17">
        <v>9</v>
      </c>
      <c r="D28" s="21">
        <f t="shared" si="1"/>
        <v>234000</v>
      </c>
      <c r="E28" s="21">
        <f t="shared" si="2"/>
        <v>50000</v>
      </c>
      <c r="F28" s="21">
        <f t="shared" si="0"/>
        <v>284000</v>
      </c>
      <c r="G28" s="21">
        <v>0</v>
      </c>
      <c r="H28" s="21">
        <f t="shared" si="3"/>
        <v>0</v>
      </c>
      <c r="I28" s="21">
        <v>0</v>
      </c>
      <c r="J28" s="21">
        <f t="shared" si="4"/>
        <v>0</v>
      </c>
      <c r="K28" s="21">
        <f t="shared" si="5"/>
        <v>0</v>
      </c>
      <c r="L28" s="21">
        <f t="shared" si="7"/>
        <v>284000</v>
      </c>
      <c r="M28" s="23">
        <f t="shared" si="6"/>
        <v>56800</v>
      </c>
    </row>
    <row r="29" spans="1:13" x14ac:dyDescent="0.2">
      <c r="A29" s="18">
        <v>19</v>
      </c>
      <c r="B29" s="16" t="s">
        <v>59</v>
      </c>
      <c r="C29" s="17">
        <v>2</v>
      </c>
      <c r="D29" s="21">
        <f t="shared" si="1"/>
        <v>52000</v>
      </c>
      <c r="E29" s="21">
        <f t="shared" si="2"/>
        <v>50000</v>
      </c>
      <c r="F29" s="21">
        <f t="shared" si="0"/>
        <v>102000</v>
      </c>
      <c r="G29" s="21">
        <v>0</v>
      </c>
      <c r="H29" s="21">
        <f t="shared" si="3"/>
        <v>0</v>
      </c>
      <c r="I29" s="21">
        <v>0</v>
      </c>
      <c r="J29" s="21">
        <f t="shared" si="4"/>
        <v>0</v>
      </c>
      <c r="K29" s="21">
        <f t="shared" si="5"/>
        <v>0</v>
      </c>
      <c r="L29" s="21">
        <f t="shared" si="7"/>
        <v>102000</v>
      </c>
      <c r="M29" s="23">
        <f t="shared" si="6"/>
        <v>20400</v>
      </c>
    </row>
    <row r="30" spans="1:13" x14ac:dyDescent="0.2">
      <c r="A30" s="18">
        <v>20</v>
      </c>
      <c r="B30" s="16" t="s">
        <v>60</v>
      </c>
      <c r="C30" s="17">
        <v>5</v>
      </c>
      <c r="D30" s="21">
        <f t="shared" si="1"/>
        <v>130000</v>
      </c>
      <c r="E30" s="21">
        <f t="shared" si="2"/>
        <v>50000</v>
      </c>
      <c r="F30" s="21">
        <f t="shared" si="0"/>
        <v>180000</v>
      </c>
      <c r="G30" s="21">
        <v>0</v>
      </c>
      <c r="H30" s="21">
        <f t="shared" si="3"/>
        <v>0</v>
      </c>
      <c r="I30" s="21">
        <v>0</v>
      </c>
      <c r="J30" s="21">
        <f t="shared" si="4"/>
        <v>0</v>
      </c>
      <c r="K30" s="21">
        <f t="shared" si="5"/>
        <v>0</v>
      </c>
      <c r="L30" s="21">
        <f t="shared" si="7"/>
        <v>180000</v>
      </c>
      <c r="M30" s="23">
        <f t="shared" si="6"/>
        <v>36000</v>
      </c>
    </row>
    <row r="31" spans="1:13" x14ac:dyDescent="0.2">
      <c r="A31" s="18">
        <v>21</v>
      </c>
      <c r="B31" s="16" t="s">
        <v>61</v>
      </c>
      <c r="C31" s="17">
        <v>63</v>
      </c>
      <c r="D31" s="21">
        <f t="shared" si="1"/>
        <v>1638000</v>
      </c>
      <c r="E31" s="21">
        <f t="shared" si="2"/>
        <v>50000</v>
      </c>
      <c r="F31" s="21">
        <f t="shared" si="0"/>
        <v>1688000</v>
      </c>
      <c r="G31" s="21">
        <v>0</v>
      </c>
      <c r="H31" s="21">
        <f t="shared" si="3"/>
        <v>0</v>
      </c>
      <c r="I31" s="21">
        <v>0</v>
      </c>
      <c r="J31" s="21">
        <f t="shared" si="4"/>
        <v>0</v>
      </c>
      <c r="K31" s="21">
        <f t="shared" si="5"/>
        <v>0</v>
      </c>
      <c r="L31" s="21">
        <f t="shared" si="7"/>
        <v>1688000</v>
      </c>
      <c r="M31" s="23">
        <f t="shared" si="6"/>
        <v>337600</v>
      </c>
    </row>
    <row r="32" spans="1:13" x14ac:dyDescent="0.2">
      <c r="A32" s="18">
        <v>22</v>
      </c>
      <c r="B32" s="16" t="s">
        <v>62</v>
      </c>
      <c r="C32" s="17">
        <v>4</v>
      </c>
      <c r="D32" s="21">
        <f t="shared" si="1"/>
        <v>104000</v>
      </c>
      <c r="E32" s="21">
        <f t="shared" si="2"/>
        <v>50000</v>
      </c>
      <c r="F32" s="21">
        <f t="shared" si="0"/>
        <v>154000</v>
      </c>
      <c r="G32" s="21">
        <v>0</v>
      </c>
      <c r="H32" s="21">
        <f t="shared" si="3"/>
        <v>0</v>
      </c>
      <c r="I32" s="21">
        <v>0</v>
      </c>
      <c r="J32" s="21">
        <f t="shared" si="4"/>
        <v>0</v>
      </c>
      <c r="K32" s="21">
        <f t="shared" si="5"/>
        <v>0</v>
      </c>
      <c r="L32" s="21">
        <f t="shared" si="7"/>
        <v>154000</v>
      </c>
      <c r="M32" s="23">
        <f t="shared" si="6"/>
        <v>30800</v>
      </c>
    </row>
    <row r="33" spans="1:13" x14ac:dyDescent="0.2">
      <c r="A33" s="18">
        <v>23</v>
      </c>
      <c r="B33" s="16" t="s">
        <v>63</v>
      </c>
      <c r="C33" s="17">
        <v>2</v>
      </c>
      <c r="D33" s="21">
        <f t="shared" si="1"/>
        <v>52000</v>
      </c>
      <c r="E33" s="21">
        <f t="shared" si="2"/>
        <v>50000</v>
      </c>
      <c r="F33" s="21">
        <f t="shared" si="0"/>
        <v>102000</v>
      </c>
      <c r="G33" s="21">
        <v>0</v>
      </c>
      <c r="H33" s="21">
        <f t="shared" si="3"/>
        <v>0</v>
      </c>
      <c r="I33" s="21">
        <v>0</v>
      </c>
      <c r="J33" s="21">
        <f t="shared" si="4"/>
        <v>0</v>
      </c>
      <c r="K33" s="21">
        <f t="shared" si="5"/>
        <v>0</v>
      </c>
      <c r="L33" s="21">
        <f t="shared" si="7"/>
        <v>102000</v>
      </c>
      <c r="M33" s="23">
        <f t="shared" si="6"/>
        <v>20400</v>
      </c>
    </row>
    <row r="34" spans="1:13" x14ac:dyDescent="0.2">
      <c r="A34" s="18">
        <v>24</v>
      </c>
      <c r="B34" s="16" t="s">
        <v>64</v>
      </c>
      <c r="C34" s="17">
        <v>10</v>
      </c>
      <c r="D34" s="21">
        <f t="shared" si="1"/>
        <v>260000</v>
      </c>
      <c r="E34" s="21">
        <f t="shared" si="2"/>
        <v>50000</v>
      </c>
      <c r="F34" s="21">
        <f t="shared" si="0"/>
        <v>310000</v>
      </c>
      <c r="G34" s="21">
        <v>0</v>
      </c>
      <c r="H34" s="21">
        <f t="shared" si="3"/>
        <v>0</v>
      </c>
      <c r="I34" s="21">
        <v>0</v>
      </c>
      <c r="J34" s="21">
        <f t="shared" si="4"/>
        <v>0</v>
      </c>
      <c r="K34" s="21">
        <f t="shared" si="5"/>
        <v>0</v>
      </c>
      <c r="L34" s="21">
        <f t="shared" si="7"/>
        <v>310000</v>
      </c>
      <c r="M34" s="23">
        <f t="shared" si="6"/>
        <v>62000</v>
      </c>
    </row>
    <row r="35" spans="1:13" x14ac:dyDescent="0.2">
      <c r="A35" s="18">
        <v>25</v>
      </c>
      <c r="B35" s="16" t="s">
        <v>65</v>
      </c>
      <c r="C35" s="17">
        <v>3</v>
      </c>
      <c r="D35" s="21">
        <f t="shared" si="1"/>
        <v>78000</v>
      </c>
      <c r="E35" s="21">
        <f t="shared" si="2"/>
        <v>50000</v>
      </c>
      <c r="F35" s="21">
        <f t="shared" si="0"/>
        <v>128000</v>
      </c>
      <c r="G35" s="21">
        <v>0</v>
      </c>
      <c r="H35" s="21">
        <f t="shared" si="3"/>
        <v>0</v>
      </c>
      <c r="I35" s="21">
        <v>0</v>
      </c>
      <c r="J35" s="21">
        <f t="shared" si="4"/>
        <v>0</v>
      </c>
      <c r="K35" s="21">
        <f t="shared" si="5"/>
        <v>0</v>
      </c>
      <c r="L35" s="21">
        <f t="shared" si="7"/>
        <v>128000</v>
      </c>
      <c r="M35" s="23">
        <f t="shared" si="6"/>
        <v>25600</v>
      </c>
    </row>
    <row r="36" spans="1:13" x14ac:dyDescent="0.2">
      <c r="A36" s="18">
        <v>26</v>
      </c>
      <c r="B36" s="16" t="s">
        <v>66</v>
      </c>
      <c r="C36" s="17">
        <v>5</v>
      </c>
      <c r="D36" s="21">
        <f t="shared" si="1"/>
        <v>130000</v>
      </c>
      <c r="E36" s="21">
        <f t="shared" si="2"/>
        <v>50000</v>
      </c>
      <c r="F36" s="21">
        <f t="shared" si="0"/>
        <v>180000</v>
      </c>
      <c r="G36" s="21">
        <v>0</v>
      </c>
      <c r="H36" s="21">
        <f t="shared" si="3"/>
        <v>0</v>
      </c>
      <c r="I36" s="21">
        <v>0</v>
      </c>
      <c r="J36" s="21">
        <f t="shared" si="4"/>
        <v>0</v>
      </c>
      <c r="K36" s="21">
        <f t="shared" si="5"/>
        <v>0</v>
      </c>
      <c r="L36" s="21">
        <f t="shared" si="7"/>
        <v>180000</v>
      </c>
      <c r="M36" s="23">
        <f t="shared" si="6"/>
        <v>36000</v>
      </c>
    </row>
    <row r="37" spans="1:13" x14ac:dyDescent="0.2">
      <c r="A37" s="18">
        <v>27</v>
      </c>
      <c r="B37" s="16" t="s">
        <v>67</v>
      </c>
      <c r="C37" s="17">
        <v>7</v>
      </c>
      <c r="D37" s="21">
        <f t="shared" si="1"/>
        <v>182000</v>
      </c>
      <c r="E37" s="21">
        <f t="shared" si="2"/>
        <v>50000</v>
      </c>
      <c r="F37" s="21">
        <f t="shared" si="0"/>
        <v>232000</v>
      </c>
      <c r="G37" s="21">
        <v>0</v>
      </c>
      <c r="H37" s="21">
        <f t="shared" si="3"/>
        <v>0</v>
      </c>
      <c r="I37" s="21">
        <v>0</v>
      </c>
      <c r="J37" s="21">
        <f t="shared" si="4"/>
        <v>0</v>
      </c>
      <c r="K37" s="21">
        <f t="shared" si="5"/>
        <v>0</v>
      </c>
      <c r="L37" s="21">
        <f t="shared" si="7"/>
        <v>232000</v>
      </c>
      <c r="M37" s="23">
        <f t="shared" si="6"/>
        <v>46400</v>
      </c>
    </row>
    <row r="38" spans="1:13" x14ac:dyDescent="0.2">
      <c r="A38" s="18">
        <v>28</v>
      </c>
      <c r="B38" s="16" t="s">
        <v>68</v>
      </c>
      <c r="C38" s="17">
        <v>3</v>
      </c>
      <c r="D38" s="21">
        <f t="shared" si="1"/>
        <v>78000</v>
      </c>
      <c r="E38" s="21">
        <f t="shared" si="2"/>
        <v>50000</v>
      </c>
      <c r="F38" s="21">
        <f t="shared" si="0"/>
        <v>128000</v>
      </c>
      <c r="G38" s="21">
        <v>0</v>
      </c>
      <c r="H38" s="21">
        <f t="shared" si="3"/>
        <v>0</v>
      </c>
      <c r="I38" s="21">
        <v>0</v>
      </c>
      <c r="J38" s="21">
        <f t="shared" si="4"/>
        <v>0</v>
      </c>
      <c r="K38" s="21">
        <f t="shared" si="5"/>
        <v>0</v>
      </c>
      <c r="L38" s="21">
        <f t="shared" si="7"/>
        <v>128000</v>
      </c>
      <c r="M38" s="23">
        <f t="shared" si="6"/>
        <v>25600</v>
      </c>
    </row>
    <row r="39" spans="1:13" x14ac:dyDescent="0.2">
      <c r="A39" s="18">
        <v>29</v>
      </c>
      <c r="B39" s="16" t="s">
        <v>69</v>
      </c>
      <c r="C39" s="17">
        <v>195</v>
      </c>
      <c r="D39" s="21">
        <f t="shared" si="1"/>
        <v>5070000</v>
      </c>
      <c r="E39" s="21">
        <f t="shared" si="2"/>
        <v>50000</v>
      </c>
      <c r="F39" s="21">
        <f t="shared" si="0"/>
        <v>5120000</v>
      </c>
      <c r="G39" s="21">
        <v>0</v>
      </c>
      <c r="H39" s="21">
        <f t="shared" si="3"/>
        <v>0</v>
      </c>
      <c r="I39" s="21">
        <v>0</v>
      </c>
      <c r="J39" s="21">
        <f t="shared" si="4"/>
        <v>0</v>
      </c>
      <c r="K39" s="21">
        <f t="shared" si="5"/>
        <v>0</v>
      </c>
      <c r="L39" s="21">
        <f t="shared" si="7"/>
        <v>5120000</v>
      </c>
      <c r="M39" s="23">
        <f t="shared" si="6"/>
        <v>1024000</v>
      </c>
    </row>
    <row r="40" spans="1:13" x14ac:dyDescent="0.2">
      <c r="A40" s="18">
        <v>30</v>
      </c>
      <c r="B40" s="16" t="s">
        <v>70</v>
      </c>
      <c r="C40" s="17">
        <v>19</v>
      </c>
      <c r="D40" s="21">
        <f t="shared" si="1"/>
        <v>494000</v>
      </c>
      <c r="E40" s="21">
        <f t="shared" si="2"/>
        <v>50000</v>
      </c>
      <c r="F40" s="21">
        <f t="shared" si="0"/>
        <v>544000</v>
      </c>
      <c r="G40" s="21">
        <v>0</v>
      </c>
      <c r="H40" s="21">
        <f t="shared" si="3"/>
        <v>0</v>
      </c>
      <c r="I40" s="21">
        <v>0</v>
      </c>
      <c r="J40" s="21">
        <f t="shared" si="4"/>
        <v>0</v>
      </c>
      <c r="K40" s="21">
        <f t="shared" si="5"/>
        <v>0</v>
      </c>
      <c r="L40" s="21">
        <f t="shared" si="7"/>
        <v>544000</v>
      </c>
      <c r="M40" s="23">
        <f t="shared" si="6"/>
        <v>108800</v>
      </c>
    </row>
    <row r="41" spans="1:13" x14ac:dyDescent="0.2">
      <c r="A41" s="18">
        <v>31</v>
      </c>
      <c r="B41" s="16" t="s">
        <v>71</v>
      </c>
      <c r="C41" s="17">
        <v>5</v>
      </c>
      <c r="D41" s="21">
        <f t="shared" si="1"/>
        <v>130000</v>
      </c>
      <c r="E41" s="21">
        <f t="shared" si="2"/>
        <v>50000</v>
      </c>
      <c r="F41" s="21">
        <f t="shared" si="0"/>
        <v>180000</v>
      </c>
      <c r="G41" s="21">
        <v>0</v>
      </c>
      <c r="H41" s="21">
        <f t="shared" si="3"/>
        <v>0</v>
      </c>
      <c r="I41" s="21">
        <v>0</v>
      </c>
      <c r="J41" s="21">
        <f t="shared" si="4"/>
        <v>0</v>
      </c>
      <c r="K41" s="21">
        <f t="shared" si="5"/>
        <v>0</v>
      </c>
      <c r="L41" s="21">
        <f t="shared" si="7"/>
        <v>180000</v>
      </c>
      <c r="M41" s="23">
        <f t="shared" si="6"/>
        <v>36000</v>
      </c>
    </row>
    <row r="42" spans="1:13" x14ac:dyDescent="0.2">
      <c r="A42" s="18">
        <v>32</v>
      </c>
      <c r="B42" s="16" t="s">
        <v>72</v>
      </c>
      <c r="C42" s="17">
        <v>4</v>
      </c>
      <c r="D42" s="21">
        <f t="shared" si="1"/>
        <v>104000</v>
      </c>
      <c r="E42" s="21">
        <f t="shared" si="2"/>
        <v>50000</v>
      </c>
      <c r="F42" s="21">
        <f t="shared" si="0"/>
        <v>154000</v>
      </c>
      <c r="G42" s="21">
        <v>0</v>
      </c>
      <c r="H42" s="21">
        <f t="shared" si="3"/>
        <v>0</v>
      </c>
      <c r="I42" s="21">
        <v>0</v>
      </c>
      <c r="J42" s="21">
        <f t="shared" si="4"/>
        <v>0</v>
      </c>
      <c r="K42" s="21">
        <f t="shared" si="5"/>
        <v>0</v>
      </c>
      <c r="L42" s="21">
        <f t="shared" si="7"/>
        <v>154000</v>
      </c>
      <c r="M42" s="23">
        <f t="shared" si="6"/>
        <v>30800</v>
      </c>
    </row>
    <row r="43" spans="1:13" x14ac:dyDescent="0.2">
      <c r="A43" s="18">
        <v>33</v>
      </c>
      <c r="B43" s="16" t="s">
        <v>73</v>
      </c>
      <c r="C43" s="17">
        <v>14</v>
      </c>
      <c r="D43" s="21">
        <f t="shared" si="1"/>
        <v>364000</v>
      </c>
      <c r="E43" s="21">
        <f t="shared" si="2"/>
        <v>50000</v>
      </c>
      <c r="F43" s="21">
        <f t="shared" ref="F43:F73" si="8">E43+D43</f>
        <v>414000</v>
      </c>
      <c r="G43" s="21">
        <v>0</v>
      </c>
      <c r="H43" s="21">
        <f t="shared" si="3"/>
        <v>0</v>
      </c>
      <c r="I43" s="21">
        <v>0</v>
      </c>
      <c r="J43" s="21">
        <f t="shared" si="4"/>
        <v>0</v>
      </c>
      <c r="K43" s="21">
        <f t="shared" si="5"/>
        <v>0</v>
      </c>
      <c r="L43" s="21">
        <f t="shared" si="7"/>
        <v>414000</v>
      </c>
      <c r="M43" s="23">
        <f t="shared" ref="M43:M74" si="9">IF(OR($A43=3,$A43=10),(D43+$E$9+K43)*$M$10,L43*$M$10)</f>
        <v>82800</v>
      </c>
    </row>
    <row r="44" spans="1:13" x14ac:dyDescent="0.2">
      <c r="A44" s="18">
        <v>34</v>
      </c>
      <c r="B44" s="16" t="s">
        <v>74</v>
      </c>
      <c r="C44" s="17">
        <v>19</v>
      </c>
      <c r="D44" s="21">
        <f t="shared" si="1"/>
        <v>494000</v>
      </c>
      <c r="E44" s="21">
        <f t="shared" si="2"/>
        <v>50000</v>
      </c>
      <c r="F44" s="21">
        <f t="shared" si="8"/>
        <v>544000</v>
      </c>
      <c r="G44" s="21">
        <v>0</v>
      </c>
      <c r="H44" s="21">
        <f t="shared" si="3"/>
        <v>0</v>
      </c>
      <c r="I44" s="21">
        <v>0</v>
      </c>
      <c r="J44" s="21">
        <f t="shared" si="4"/>
        <v>0</v>
      </c>
      <c r="K44" s="21">
        <f t="shared" si="5"/>
        <v>0</v>
      </c>
      <c r="L44" s="21">
        <f t="shared" si="7"/>
        <v>544000</v>
      </c>
      <c r="M44" s="23">
        <f t="shared" si="9"/>
        <v>108800</v>
      </c>
    </row>
    <row r="45" spans="1:13" x14ac:dyDescent="0.2">
      <c r="A45" s="18">
        <v>35</v>
      </c>
      <c r="B45" s="16" t="s">
        <v>75</v>
      </c>
      <c r="C45" s="17">
        <v>5</v>
      </c>
      <c r="D45" s="21">
        <f t="shared" si="1"/>
        <v>130000</v>
      </c>
      <c r="E45" s="21">
        <f t="shared" si="2"/>
        <v>50000</v>
      </c>
      <c r="F45" s="21">
        <f t="shared" si="8"/>
        <v>180000</v>
      </c>
      <c r="G45" s="21">
        <v>0</v>
      </c>
      <c r="H45" s="21">
        <f t="shared" si="3"/>
        <v>0</v>
      </c>
      <c r="I45" s="21">
        <v>0</v>
      </c>
      <c r="J45" s="21">
        <f t="shared" si="4"/>
        <v>0</v>
      </c>
      <c r="K45" s="21">
        <f t="shared" si="5"/>
        <v>0</v>
      </c>
      <c r="L45" s="21">
        <f t="shared" si="7"/>
        <v>180000</v>
      </c>
      <c r="M45" s="23">
        <f t="shared" si="9"/>
        <v>36000</v>
      </c>
    </row>
    <row r="46" spans="1:13" x14ac:dyDescent="0.2">
      <c r="A46" s="18">
        <v>36</v>
      </c>
      <c r="B46" s="16" t="s">
        <v>76</v>
      </c>
      <c r="C46" s="17">
        <v>8</v>
      </c>
      <c r="D46" s="21">
        <f t="shared" si="1"/>
        <v>208000</v>
      </c>
      <c r="E46" s="21">
        <f t="shared" si="2"/>
        <v>50000</v>
      </c>
      <c r="F46" s="21">
        <f t="shared" si="8"/>
        <v>258000</v>
      </c>
      <c r="G46" s="21">
        <v>0</v>
      </c>
      <c r="H46" s="21">
        <f t="shared" si="3"/>
        <v>0</v>
      </c>
      <c r="I46" s="21">
        <v>0</v>
      </c>
      <c r="J46" s="21">
        <f t="shared" si="4"/>
        <v>0</v>
      </c>
      <c r="K46" s="21">
        <f t="shared" si="5"/>
        <v>0</v>
      </c>
      <c r="L46" s="21">
        <f t="shared" si="7"/>
        <v>258000</v>
      </c>
      <c r="M46" s="23">
        <f t="shared" si="9"/>
        <v>51600</v>
      </c>
    </row>
    <row r="47" spans="1:13" x14ac:dyDescent="0.2">
      <c r="A47" s="18">
        <v>37</v>
      </c>
      <c r="B47" s="16" t="s">
        <v>77</v>
      </c>
      <c r="C47" s="17">
        <v>5</v>
      </c>
      <c r="D47" s="21">
        <f t="shared" si="1"/>
        <v>130000</v>
      </c>
      <c r="E47" s="21">
        <f t="shared" si="2"/>
        <v>50000</v>
      </c>
      <c r="F47" s="21">
        <f t="shared" si="8"/>
        <v>180000</v>
      </c>
      <c r="G47" s="21">
        <v>0</v>
      </c>
      <c r="H47" s="21">
        <f t="shared" si="3"/>
        <v>0</v>
      </c>
      <c r="I47" s="21">
        <v>0</v>
      </c>
      <c r="J47" s="21">
        <f t="shared" si="4"/>
        <v>0</v>
      </c>
      <c r="K47" s="21">
        <f t="shared" si="5"/>
        <v>0</v>
      </c>
      <c r="L47" s="21">
        <f t="shared" si="7"/>
        <v>180000</v>
      </c>
      <c r="M47" s="23">
        <f t="shared" si="9"/>
        <v>36000</v>
      </c>
    </row>
    <row r="48" spans="1:13" x14ac:dyDescent="0.2">
      <c r="A48" s="18">
        <v>38</v>
      </c>
      <c r="B48" s="16" t="s">
        <v>78</v>
      </c>
      <c r="C48" s="17">
        <v>6</v>
      </c>
      <c r="D48" s="21">
        <f t="shared" si="1"/>
        <v>156000</v>
      </c>
      <c r="E48" s="21">
        <f t="shared" si="2"/>
        <v>50000</v>
      </c>
      <c r="F48" s="21">
        <f t="shared" si="8"/>
        <v>206000</v>
      </c>
      <c r="G48" s="21">
        <v>0</v>
      </c>
      <c r="H48" s="21">
        <f t="shared" si="3"/>
        <v>0</v>
      </c>
      <c r="I48" s="21">
        <v>0</v>
      </c>
      <c r="J48" s="21">
        <f t="shared" si="4"/>
        <v>0</v>
      </c>
      <c r="K48" s="21">
        <f t="shared" si="5"/>
        <v>0</v>
      </c>
      <c r="L48" s="21">
        <f t="shared" si="7"/>
        <v>206000</v>
      </c>
      <c r="M48" s="23">
        <f t="shared" si="9"/>
        <v>41200</v>
      </c>
    </row>
    <row r="49" spans="1:13" x14ac:dyDescent="0.2">
      <c r="A49" s="18">
        <v>39</v>
      </c>
      <c r="B49" s="16" t="s">
        <v>79</v>
      </c>
      <c r="C49" s="17">
        <v>5</v>
      </c>
      <c r="D49" s="21">
        <f t="shared" si="1"/>
        <v>130000</v>
      </c>
      <c r="E49" s="21">
        <f t="shared" si="2"/>
        <v>50000</v>
      </c>
      <c r="F49" s="21">
        <f t="shared" si="8"/>
        <v>180000</v>
      </c>
      <c r="G49" s="21">
        <v>0</v>
      </c>
      <c r="H49" s="21">
        <f t="shared" si="3"/>
        <v>0</v>
      </c>
      <c r="I49" s="21">
        <v>0</v>
      </c>
      <c r="J49" s="21">
        <f t="shared" si="4"/>
        <v>0</v>
      </c>
      <c r="K49" s="21">
        <f t="shared" si="5"/>
        <v>0</v>
      </c>
      <c r="L49" s="21">
        <f t="shared" si="7"/>
        <v>180000</v>
      </c>
      <c r="M49" s="23">
        <f t="shared" si="9"/>
        <v>36000</v>
      </c>
    </row>
    <row r="50" spans="1:13" x14ac:dyDescent="0.2">
      <c r="A50" s="18">
        <v>40</v>
      </c>
      <c r="B50" s="16" t="s">
        <v>80</v>
      </c>
      <c r="C50" s="17">
        <v>4</v>
      </c>
      <c r="D50" s="21">
        <f t="shared" si="1"/>
        <v>104000</v>
      </c>
      <c r="E50" s="21">
        <f t="shared" si="2"/>
        <v>50000</v>
      </c>
      <c r="F50" s="21">
        <f t="shared" si="8"/>
        <v>154000</v>
      </c>
      <c r="G50" s="21">
        <v>0</v>
      </c>
      <c r="H50" s="21">
        <f t="shared" si="3"/>
        <v>0</v>
      </c>
      <c r="I50" s="21">
        <v>0</v>
      </c>
      <c r="J50" s="21">
        <f t="shared" si="4"/>
        <v>0</v>
      </c>
      <c r="K50" s="21">
        <f t="shared" si="5"/>
        <v>0</v>
      </c>
      <c r="L50" s="21">
        <f t="shared" si="7"/>
        <v>154000</v>
      </c>
      <c r="M50" s="23">
        <f t="shared" si="9"/>
        <v>30800</v>
      </c>
    </row>
    <row r="51" spans="1:13" x14ac:dyDescent="0.2">
      <c r="A51" s="18">
        <v>41</v>
      </c>
      <c r="B51" s="16" t="s">
        <v>81</v>
      </c>
      <c r="C51" s="17">
        <v>9</v>
      </c>
      <c r="D51" s="21">
        <f t="shared" si="1"/>
        <v>234000</v>
      </c>
      <c r="E51" s="21">
        <f t="shared" si="2"/>
        <v>50000</v>
      </c>
      <c r="F51" s="21">
        <f t="shared" si="8"/>
        <v>284000</v>
      </c>
      <c r="G51" s="21">
        <v>0</v>
      </c>
      <c r="H51" s="21">
        <f t="shared" si="3"/>
        <v>0</v>
      </c>
      <c r="I51" s="21">
        <v>0</v>
      </c>
      <c r="J51" s="21">
        <f t="shared" si="4"/>
        <v>0</v>
      </c>
      <c r="K51" s="21">
        <f t="shared" si="5"/>
        <v>0</v>
      </c>
      <c r="L51" s="21">
        <f t="shared" si="7"/>
        <v>284000</v>
      </c>
      <c r="M51" s="23">
        <f t="shared" si="9"/>
        <v>56800</v>
      </c>
    </row>
    <row r="52" spans="1:13" x14ac:dyDescent="0.2">
      <c r="A52" s="18">
        <v>42</v>
      </c>
      <c r="B52" s="16" t="s">
        <v>82</v>
      </c>
      <c r="C52" s="17">
        <v>23</v>
      </c>
      <c r="D52" s="21">
        <f t="shared" si="1"/>
        <v>598000</v>
      </c>
      <c r="E52" s="21">
        <f t="shared" si="2"/>
        <v>50000</v>
      </c>
      <c r="F52" s="21">
        <f t="shared" si="8"/>
        <v>648000</v>
      </c>
      <c r="G52" s="21">
        <v>0</v>
      </c>
      <c r="H52" s="21">
        <f t="shared" si="3"/>
        <v>0</v>
      </c>
      <c r="I52" s="21">
        <v>0</v>
      </c>
      <c r="J52" s="21">
        <f t="shared" si="4"/>
        <v>0</v>
      </c>
      <c r="K52" s="21">
        <f t="shared" si="5"/>
        <v>0</v>
      </c>
      <c r="L52" s="21">
        <f t="shared" si="7"/>
        <v>648000</v>
      </c>
      <c r="M52" s="23">
        <f t="shared" si="9"/>
        <v>129600</v>
      </c>
    </row>
    <row r="53" spans="1:13" x14ac:dyDescent="0.2">
      <c r="A53" s="18">
        <v>43</v>
      </c>
      <c r="B53" s="16" t="s">
        <v>83</v>
      </c>
      <c r="C53" s="17">
        <v>67</v>
      </c>
      <c r="D53" s="21">
        <f t="shared" si="1"/>
        <v>1742000</v>
      </c>
      <c r="E53" s="21">
        <f t="shared" si="2"/>
        <v>50000</v>
      </c>
      <c r="F53" s="21">
        <f t="shared" si="8"/>
        <v>1792000</v>
      </c>
      <c r="G53" s="21">
        <v>0</v>
      </c>
      <c r="H53" s="21">
        <f t="shared" si="3"/>
        <v>0</v>
      </c>
      <c r="I53" s="21">
        <v>0</v>
      </c>
      <c r="J53" s="21">
        <f t="shared" si="4"/>
        <v>0</v>
      </c>
      <c r="K53" s="21">
        <f t="shared" si="5"/>
        <v>0</v>
      </c>
      <c r="L53" s="21">
        <f t="shared" si="7"/>
        <v>1792000</v>
      </c>
      <c r="M53" s="23">
        <f t="shared" si="9"/>
        <v>358400</v>
      </c>
    </row>
    <row r="54" spans="1:13" x14ac:dyDescent="0.2">
      <c r="A54" s="18">
        <v>44</v>
      </c>
      <c r="B54" s="16" t="s">
        <v>84</v>
      </c>
      <c r="C54" s="17">
        <v>13</v>
      </c>
      <c r="D54" s="21">
        <f t="shared" si="1"/>
        <v>338000</v>
      </c>
      <c r="E54" s="21">
        <f t="shared" si="2"/>
        <v>50000</v>
      </c>
      <c r="F54" s="21">
        <f t="shared" si="8"/>
        <v>388000</v>
      </c>
      <c r="G54" s="21">
        <v>0</v>
      </c>
      <c r="H54" s="21">
        <f t="shared" si="3"/>
        <v>0</v>
      </c>
      <c r="I54" s="21">
        <v>0</v>
      </c>
      <c r="J54" s="21">
        <f t="shared" si="4"/>
        <v>0</v>
      </c>
      <c r="K54" s="21">
        <f t="shared" si="5"/>
        <v>0</v>
      </c>
      <c r="L54" s="21">
        <f t="shared" si="7"/>
        <v>388000</v>
      </c>
      <c r="M54" s="23">
        <f t="shared" si="9"/>
        <v>77600</v>
      </c>
    </row>
    <row r="55" spans="1:13" x14ac:dyDescent="0.2">
      <c r="A55" s="18">
        <v>45</v>
      </c>
      <c r="B55" s="16" t="s">
        <v>85</v>
      </c>
      <c r="C55" s="17">
        <v>2</v>
      </c>
      <c r="D55" s="21">
        <f t="shared" si="1"/>
        <v>52000</v>
      </c>
      <c r="E55" s="21">
        <f t="shared" si="2"/>
        <v>50000</v>
      </c>
      <c r="F55" s="21">
        <f t="shared" si="8"/>
        <v>102000</v>
      </c>
      <c r="G55" s="21">
        <v>0</v>
      </c>
      <c r="H55" s="21">
        <f t="shared" si="3"/>
        <v>0</v>
      </c>
      <c r="I55" s="21">
        <v>0</v>
      </c>
      <c r="J55" s="21">
        <f t="shared" si="4"/>
        <v>0</v>
      </c>
      <c r="K55" s="21">
        <f t="shared" si="5"/>
        <v>0</v>
      </c>
      <c r="L55" s="21">
        <f t="shared" si="7"/>
        <v>102000</v>
      </c>
      <c r="M55" s="23">
        <f t="shared" si="9"/>
        <v>20400</v>
      </c>
    </row>
    <row r="56" spans="1:13" x14ac:dyDescent="0.2">
      <c r="A56" s="18">
        <v>46</v>
      </c>
      <c r="B56" s="16" t="s">
        <v>86</v>
      </c>
      <c r="C56" s="17">
        <v>9</v>
      </c>
      <c r="D56" s="21">
        <f t="shared" si="1"/>
        <v>234000</v>
      </c>
      <c r="E56" s="21">
        <f t="shared" si="2"/>
        <v>50000</v>
      </c>
      <c r="F56" s="21">
        <f t="shared" si="8"/>
        <v>284000</v>
      </c>
      <c r="G56" s="21">
        <v>0</v>
      </c>
      <c r="H56" s="21">
        <f t="shared" si="3"/>
        <v>0</v>
      </c>
      <c r="I56" s="21">
        <v>0</v>
      </c>
      <c r="J56" s="21">
        <f t="shared" si="4"/>
        <v>0</v>
      </c>
      <c r="K56" s="21">
        <f t="shared" si="5"/>
        <v>0</v>
      </c>
      <c r="L56" s="21">
        <f t="shared" si="7"/>
        <v>284000</v>
      </c>
      <c r="M56" s="23">
        <f t="shared" si="9"/>
        <v>56800</v>
      </c>
    </row>
    <row r="57" spans="1:13" x14ac:dyDescent="0.2">
      <c r="A57" s="18">
        <v>47</v>
      </c>
      <c r="B57" s="16" t="s">
        <v>87</v>
      </c>
      <c r="C57" s="17">
        <v>0</v>
      </c>
      <c r="D57" s="21">
        <f t="shared" si="1"/>
        <v>0</v>
      </c>
      <c r="E57" s="21">
        <v>0</v>
      </c>
      <c r="F57" s="21">
        <f t="shared" si="8"/>
        <v>0</v>
      </c>
      <c r="G57" s="21">
        <v>0</v>
      </c>
      <c r="H57" s="21">
        <f t="shared" si="3"/>
        <v>0</v>
      </c>
      <c r="I57" s="21">
        <v>0</v>
      </c>
      <c r="J57" s="21">
        <f t="shared" si="4"/>
        <v>0</v>
      </c>
      <c r="K57" s="21">
        <f t="shared" si="5"/>
        <v>0</v>
      </c>
      <c r="L57" s="21">
        <f t="shared" si="7"/>
        <v>0</v>
      </c>
      <c r="M57" s="23">
        <f t="shared" si="9"/>
        <v>0</v>
      </c>
    </row>
    <row r="58" spans="1:13" x14ac:dyDescent="0.2">
      <c r="A58" s="18">
        <v>48</v>
      </c>
      <c r="B58" s="16" t="s">
        <v>88</v>
      </c>
      <c r="C58" s="17">
        <v>5</v>
      </c>
      <c r="D58" s="21">
        <f t="shared" si="1"/>
        <v>130000</v>
      </c>
      <c r="E58" s="21">
        <f t="shared" si="2"/>
        <v>50000</v>
      </c>
      <c r="F58" s="21">
        <f t="shared" si="8"/>
        <v>180000</v>
      </c>
      <c r="G58" s="21">
        <v>0</v>
      </c>
      <c r="H58" s="21">
        <f t="shared" si="3"/>
        <v>0</v>
      </c>
      <c r="I58" s="21">
        <v>0</v>
      </c>
      <c r="J58" s="21">
        <f t="shared" si="4"/>
        <v>0</v>
      </c>
      <c r="K58" s="21">
        <f t="shared" si="5"/>
        <v>0</v>
      </c>
      <c r="L58" s="21">
        <f t="shared" si="7"/>
        <v>180000</v>
      </c>
      <c r="M58" s="23">
        <f t="shared" si="9"/>
        <v>36000</v>
      </c>
    </row>
    <row r="59" spans="1:13" x14ac:dyDescent="0.2">
      <c r="A59" s="18">
        <v>49</v>
      </c>
      <c r="B59" s="16" t="s">
        <v>89</v>
      </c>
      <c r="C59" s="17">
        <v>3</v>
      </c>
      <c r="D59" s="21">
        <f t="shared" si="1"/>
        <v>78000</v>
      </c>
      <c r="E59" s="21">
        <f t="shared" si="2"/>
        <v>50000</v>
      </c>
      <c r="F59" s="21">
        <f t="shared" si="8"/>
        <v>128000</v>
      </c>
      <c r="G59" s="21">
        <v>0</v>
      </c>
      <c r="H59" s="21">
        <f t="shared" si="3"/>
        <v>0</v>
      </c>
      <c r="I59" s="21">
        <v>0</v>
      </c>
      <c r="J59" s="21">
        <f t="shared" si="4"/>
        <v>0</v>
      </c>
      <c r="K59" s="21">
        <f t="shared" si="5"/>
        <v>0</v>
      </c>
      <c r="L59" s="21">
        <f t="shared" si="7"/>
        <v>128000</v>
      </c>
      <c r="M59" s="23">
        <f t="shared" si="9"/>
        <v>25600</v>
      </c>
    </row>
    <row r="60" spans="1:13" x14ac:dyDescent="0.2">
      <c r="A60" s="18">
        <v>50</v>
      </c>
      <c r="B60" s="16" t="s">
        <v>90</v>
      </c>
      <c r="C60" s="17">
        <v>4</v>
      </c>
      <c r="D60" s="21">
        <f t="shared" si="1"/>
        <v>104000</v>
      </c>
      <c r="E60" s="21">
        <f t="shared" si="2"/>
        <v>50000</v>
      </c>
      <c r="F60" s="21">
        <f t="shared" si="8"/>
        <v>154000</v>
      </c>
      <c r="G60" s="21">
        <v>0</v>
      </c>
      <c r="H60" s="21">
        <f t="shared" si="3"/>
        <v>0</v>
      </c>
      <c r="I60" s="21">
        <v>0</v>
      </c>
      <c r="J60" s="21">
        <f t="shared" si="4"/>
        <v>0</v>
      </c>
      <c r="K60" s="21">
        <f t="shared" si="5"/>
        <v>0</v>
      </c>
      <c r="L60" s="21">
        <f t="shared" si="7"/>
        <v>154000</v>
      </c>
      <c r="M60" s="23">
        <f t="shared" si="9"/>
        <v>30800</v>
      </c>
    </row>
    <row r="61" spans="1:13" x14ac:dyDescent="0.2">
      <c r="A61" s="18">
        <v>51</v>
      </c>
      <c r="B61" s="16" t="s">
        <v>91</v>
      </c>
      <c r="C61" s="17">
        <v>3</v>
      </c>
      <c r="D61" s="21">
        <f t="shared" si="1"/>
        <v>78000</v>
      </c>
      <c r="E61" s="21">
        <f t="shared" si="2"/>
        <v>50000</v>
      </c>
      <c r="F61" s="21">
        <f t="shared" si="8"/>
        <v>128000</v>
      </c>
      <c r="G61" s="21">
        <v>0</v>
      </c>
      <c r="H61" s="21">
        <f t="shared" si="3"/>
        <v>0</v>
      </c>
      <c r="I61" s="21">
        <v>0</v>
      </c>
      <c r="J61" s="21">
        <f t="shared" si="4"/>
        <v>0</v>
      </c>
      <c r="K61" s="21">
        <f t="shared" si="5"/>
        <v>0</v>
      </c>
      <c r="L61" s="21">
        <f t="shared" si="7"/>
        <v>128000</v>
      </c>
      <c r="M61" s="23">
        <f t="shared" si="9"/>
        <v>25600</v>
      </c>
    </row>
    <row r="62" spans="1:13" x14ac:dyDescent="0.2">
      <c r="A62" s="18">
        <v>52</v>
      </c>
      <c r="B62" s="16" t="s">
        <v>92</v>
      </c>
      <c r="C62" s="17">
        <v>10</v>
      </c>
      <c r="D62" s="21">
        <f t="shared" si="1"/>
        <v>260000</v>
      </c>
      <c r="E62" s="21">
        <f t="shared" si="2"/>
        <v>50000</v>
      </c>
      <c r="F62" s="21">
        <f t="shared" si="8"/>
        <v>310000</v>
      </c>
      <c r="G62" s="21">
        <v>0</v>
      </c>
      <c r="H62" s="21">
        <f t="shared" si="3"/>
        <v>0</v>
      </c>
      <c r="I62" s="21">
        <v>0</v>
      </c>
      <c r="J62" s="21">
        <f t="shared" si="4"/>
        <v>0</v>
      </c>
      <c r="K62" s="21">
        <f t="shared" si="5"/>
        <v>0</v>
      </c>
      <c r="L62" s="21">
        <f t="shared" si="7"/>
        <v>310000</v>
      </c>
      <c r="M62" s="23">
        <f t="shared" si="9"/>
        <v>62000</v>
      </c>
    </row>
    <row r="63" spans="1:13" x14ac:dyDescent="0.2">
      <c r="A63" s="18">
        <v>53</v>
      </c>
      <c r="B63" s="16" t="s">
        <v>93</v>
      </c>
      <c r="C63" s="17">
        <v>96</v>
      </c>
      <c r="D63" s="21">
        <f t="shared" si="1"/>
        <v>2496000</v>
      </c>
      <c r="E63" s="21">
        <f t="shared" si="2"/>
        <v>50000</v>
      </c>
      <c r="F63" s="21">
        <f t="shared" si="8"/>
        <v>2546000</v>
      </c>
      <c r="G63" s="21">
        <v>0</v>
      </c>
      <c r="H63" s="21">
        <f t="shared" si="3"/>
        <v>0</v>
      </c>
      <c r="I63" s="21">
        <v>0</v>
      </c>
      <c r="J63" s="21">
        <f t="shared" si="4"/>
        <v>0</v>
      </c>
      <c r="K63" s="21">
        <f t="shared" si="5"/>
        <v>0</v>
      </c>
      <c r="L63" s="21">
        <f t="shared" si="7"/>
        <v>2546000</v>
      </c>
      <c r="M63" s="23">
        <f t="shared" si="9"/>
        <v>509200</v>
      </c>
    </row>
    <row r="64" spans="1:13" x14ac:dyDescent="0.2">
      <c r="A64" s="18">
        <v>54</v>
      </c>
      <c r="B64" s="16" t="s">
        <v>94</v>
      </c>
      <c r="C64" s="17">
        <v>6</v>
      </c>
      <c r="D64" s="21">
        <f t="shared" si="1"/>
        <v>156000</v>
      </c>
      <c r="E64" s="21">
        <f t="shared" si="2"/>
        <v>50000</v>
      </c>
      <c r="F64" s="21">
        <f t="shared" si="8"/>
        <v>206000</v>
      </c>
      <c r="G64" s="21">
        <v>0</v>
      </c>
      <c r="H64" s="21">
        <f t="shared" si="3"/>
        <v>0</v>
      </c>
      <c r="I64" s="21">
        <v>0</v>
      </c>
      <c r="J64" s="21">
        <f t="shared" si="4"/>
        <v>0</v>
      </c>
      <c r="K64" s="21">
        <f t="shared" si="5"/>
        <v>0</v>
      </c>
      <c r="L64" s="21">
        <f t="shared" si="7"/>
        <v>206000</v>
      </c>
      <c r="M64" s="23">
        <f t="shared" si="9"/>
        <v>41200</v>
      </c>
    </row>
    <row r="65" spans="1:13" x14ac:dyDescent="0.2">
      <c r="A65" s="18">
        <v>55</v>
      </c>
      <c r="B65" s="16" t="s">
        <v>95</v>
      </c>
      <c r="C65" s="17">
        <v>4</v>
      </c>
      <c r="D65" s="21">
        <f t="shared" si="1"/>
        <v>104000</v>
      </c>
      <c r="E65" s="21">
        <f t="shared" si="2"/>
        <v>50000</v>
      </c>
      <c r="F65" s="21">
        <f t="shared" si="8"/>
        <v>154000</v>
      </c>
      <c r="G65" s="21">
        <v>0</v>
      </c>
      <c r="H65" s="21">
        <f t="shared" si="3"/>
        <v>0</v>
      </c>
      <c r="I65" s="21">
        <v>0</v>
      </c>
      <c r="J65" s="21">
        <f t="shared" si="4"/>
        <v>0</v>
      </c>
      <c r="K65" s="21">
        <f t="shared" si="5"/>
        <v>0</v>
      </c>
      <c r="L65" s="21">
        <f t="shared" si="7"/>
        <v>154000</v>
      </c>
      <c r="M65" s="23">
        <f t="shared" si="9"/>
        <v>30800</v>
      </c>
    </row>
    <row r="66" spans="1:13" x14ac:dyDescent="0.2">
      <c r="A66" s="18">
        <v>56</v>
      </c>
      <c r="B66" s="16" t="s">
        <v>96</v>
      </c>
      <c r="C66" s="17">
        <v>4</v>
      </c>
      <c r="D66" s="21">
        <f t="shared" si="1"/>
        <v>104000</v>
      </c>
      <c r="E66" s="21">
        <f t="shared" si="2"/>
        <v>50000</v>
      </c>
      <c r="F66" s="21">
        <f t="shared" si="8"/>
        <v>154000</v>
      </c>
      <c r="G66" s="21">
        <v>0</v>
      </c>
      <c r="H66" s="21">
        <f t="shared" si="3"/>
        <v>0</v>
      </c>
      <c r="I66" s="21">
        <v>0</v>
      </c>
      <c r="J66" s="21">
        <f t="shared" si="4"/>
        <v>0</v>
      </c>
      <c r="K66" s="21">
        <f t="shared" si="5"/>
        <v>0</v>
      </c>
      <c r="L66" s="21">
        <f t="shared" si="7"/>
        <v>154000</v>
      </c>
      <c r="M66" s="23">
        <f t="shared" si="9"/>
        <v>30800</v>
      </c>
    </row>
    <row r="67" spans="1:13" x14ac:dyDescent="0.2">
      <c r="A67" s="18">
        <v>57</v>
      </c>
      <c r="B67" s="16" t="s">
        <v>97</v>
      </c>
      <c r="C67" s="17">
        <v>3</v>
      </c>
      <c r="D67" s="21">
        <f t="shared" si="1"/>
        <v>78000</v>
      </c>
      <c r="E67" s="21">
        <f t="shared" si="2"/>
        <v>50000</v>
      </c>
      <c r="F67" s="21">
        <f t="shared" si="8"/>
        <v>128000</v>
      </c>
      <c r="G67" s="21">
        <v>0</v>
      </c>
      <c r="H67" s="21">
        <f t="shared" si="3"/>
        <v>0</v>
      </c>
      <c r="I67" s="21">
        <v>0</v>
      </c>
      <c r="J67" s="21">
        <f t="shared" si="4"/>
        <v>0</v>
      </c>
      <c r="K67" s="21">
        <f t="shared" si="5"/>
        <v>0</v>
      </c>
      <c r="L67" s="21">
        <f t="shared" si="7"/>
        <v>128000</v>
      </c>
      <c r="M67" s="23">
        <f t="shared" si="9"/>
        <v>25600</v>
      </c>
    </row>
    <row r="68" spans="1:13" x14ac:dyDescent="0.2">
      <c r="A68" s="18">
        <v>58</v>
      </c>
      <c r="B68" s="16" t="s">
        <v>98</v>
      </c>
      <c r="C68" s="17">
        <v>6</v>
      </c>
      <c r="D68" s="21">
        <f t="shared" si="1"/>
        <v>156000</v>
      </c>
      <c r="E68" s="21">
        <f t="shared" si="2"/>
        <v>50000</v>
      </c>
      <c r="F68" s="21">
        <f t="shared" si="8"/>
        <v>206000</v>
      </c>
      <c r="G68" s="21">
        <v>0</v>
      </c>
      <c r="H68" s="21">
        <f t="shared" si="3"/>
        <v>0</v>
      </c>
      <c r="I68" s="21">
        <v>0</v>
      </c>
      <c r="J68" s="21">
        <f t="shared" si="4"/>
        <v>0</v>
      </c>
      <c r="K68" s="21">
        <f t="shared" si="5"/>
        <v>0</v>
      </c>
      <c r="L68" s="21">
        <f t="shared" si="7"/>
        <v>206000</v>
      </c>
      <c r="M68" s="23">
        <f t="shared" si="9"/>
        <v>41200</v>
      </c>
    </row>
    <row r="69" spans="1:13" x14ac:dyDescent="0.2">
      <c r="A69" s="18">
        <v>59</v>
      </c>
      <c r="B69" s="16" t="s">
        <v>99</v>
      </c>
      <c r="C69" s="17">
        <v>3</v>
      </c>
      <c r="D69" s="21">
        <f t="shared" si="1"/>
        <v>78000</v>
      </c>
      <c r="E69" s="21">
        <f t="shared" si="2"/>
        <v>50000</v>
      </c>
      <c r="F69" s="21">
        <f t="shared" si="8"/>
        <v>128000</v>
      </c>
      <c r="G69" s="21">
        <v>0</v>
      </c>
      <c r="H69" s="21">
        <f t="shared" si="3"/>
        <v>0</v>
      </c>
      <c r="I69" s="21">
        <v>0</v>
      </c>
      <c r="J69" s="21">
        <f t="shared" si="4"/>
        <v>0</v>
      </c>
      <c r="K69" s="21">
        <f t="shared" si="5"/>
        <v>0</v>
      </c>
      <c r="L69" s="21">
        <f t="shared" si="7"/>
        <v>128000</v>
      </c>
      <c r="M69" s="23">
        <f t="shared" si="9"/>
        <v>25600</v>
      </c>
    </row>
    <row r="70" spans="1:13" x14ac:dyDescent="0.2">
      <c r="A70" s="18">
        <v>60</v>
      </c>
      <c r="B70" s="16" t="s">
        <v>100</v>
      </c>
      <c r="C70" s="17">
        <v>19</v>
      </c>
      <c r="D70" s="21">
        <f t="shared" si="1"/>
        <v>494000</v>
      </c>
      <c r="E70" s="21">
        <f t="shared" si="2"/>
        <v>50000</v>
      </c>
      <c r="F70" s="21">
        <f t="shared" si="8"/>
        <v>544000</v>
      </c>
      <c r="G70" s="21">
        <v>0</v>
      </c>
      <c r="H70" s="21">
        <f t="shared" si="3"/>
        <v>0</v>
      </c>
      <c r="I70" s="21">
        <v>0</v>
      </c>
      <c r="J70" s="21">
        <f t="shared" si="4"/>
        <v>0</v>
      </c>
      <c r="K70" s="21">
        <f t="shared" si="5"/>
        <v>0</v>
      </c>
      <c r="L70" s="21">
        <f t="shared" si="7"/>
        <v>544000</v>
      </c>
      <c r="M70" s="23">
        <f t="shared" si="9"/>
        <v>108800</v>
      </c>
    </row>
    <row r="71" spans="1:13" x14ac:dyDescent="0.2">
      <c r="A71" s="18">
        <v>62</v>
      </c>
      <c r="B71" s="16" t="s">
        <v>101</v>
      </c>
      <c r="C71" s="17">
        <v>4</v>
      </c>
      <c r="D71" s="21">
        <f t="shared" si="1"/>
        <v>104000</v>
      </c>
      <c r="E71" s="21">
        <f t="shared" si="2"/>
        <v>50000</v>
      </c>
      <c r="F71" s="21">
        <f t="shared" si="8"/>
        <v>154000</v>
      </c>
      <c r="G71" s="21">
        <v>0</v>
      </c>
      <c r="H71" s="21">
        <f t="shared" si="3"/>
        <v>0</v>
      </c>
      <c r="I71" s="21">
        <v>0</v>
      </c>
      <c r="J71" s="21">
        <f t="shared" si="4"/>
        <v>0</v>
      </c>
      <c r="K71" s="21">
        <f t="shared" si="5"/>
        <v>0</v>
      </c>
      <c r="L71" s="21">
        <f t="shared" si="7"/>
        <v>154000</v>
      </c>
      <c r="M71" s="23">
        <f t="shared" si="9"/>
        <v>30800</v>
      </c>
    </row>
    <row r="72" spans="1:13" x14ac:dyDescent="0.2">
      <c r="A72" s="18">
        <v>63</v>
      </c>
      <c r="B72" s="16" t="s">
        <v>102</v>
      </c>
      <c r="C72" s="17">
        <v>5</v>
      </c>
      <c r="D72" s="21">
        <f t="shared" si="1"/>
        <v>130000</v>
      </c>
      <c r="E72" s="21">
        <f t="shared" si="2"/>
        <v>50000</v>
      </c>
      <c r="F72" s="21">
        <f t="shared" si="8"/>
        <v>180000</v>
      </c>
      <c r="G72" s="21">
        <v>0</v>
      </c>
      <c r="H72" s="21">
        <f t="shared" si="3"/>
        <v>0</v>
      </c>
      <c r="I72" s="21">
        <v>0</v>
      </c>
      <c r="J72" s="21">
        <f t="shared" si="4"/>
        <v>0</v>
      </c>
      <c r="K72" s="21">
        <f t="shared" si="5"/>
        <v>0</v>
      </c>
      <c r="L72" s="21">
        <f t="shared" si="7"/>
        <v>180000</v>
      </c>
      <c r="M72" s="23">
        <f t="shared" si="9"/>
        <v>36000</v>
      </c>
    </row>
    <row r="73" spans="1:13" x14ac:dyDescent="0.2">
      <c r="A73" s="18">
        <v>65</v>
      </c>
      <c r="B73" s="16" t="s">
        <v>103</v>
      </c>
      <c r="C73" s="17">
        <v>4</v>
      </c>
      <c r="D73" s="21">
        <f t="shared" si="1"/>
        <v>104000</v>
      </c>
      <c r="E73" s="21">
        <f t="shared" si="2"/>
        <v>50000</v>
      </c>
      <c r="F73" s="21">
        <f t="shared" si="8"/>
        <v>154000</v>
      </c>
      <c r="G73" s="21">
        <v>0</v>
      </c>
      <c r="H73" s="21">
        <f t="shared" si="3"/>
        <v>0</v>
      </c>
      <c r="I73" s="21">
        <v>0</v>
      </c>
      <c r="J73" s="21">
        <f t="shared" si="4"/>
        <v>0</v>
      </c>
      <c r="K73" s="21">
        <f t="shared" si="5"/>
        <v>0</v>
      </c>
      <c r="L73" s="21">
        <f t="shared" si="7"/>
        <v>154000</v>
      </c>
      <c r="M73" s="23">
        <f t="shared" si="9"/>
        <v>30800</v>
      </c>
    </row>
    <row r="74" spans="1:13" x14ac:dyDescent="0.2">
      <c r="A74" s="18">
        <v>66</v>
      </c>
      <c r="B74" s="16" t="s">
        <v>104</v>
      </c>
      <c r="C74" s="17">
        <v>3</v>
      </c>
      <c r="D74" s="21">
        <f t="shared" si="1"/>
        <v>78000</v>
      </c>
      <c r="E74" s="21">
        <f t="shared" si="2"/>
        <v>50000</v>
      </c>
      <c r="F74" s="21">
        <f t="shared" ref="F74:F105" si="10">E74+D74</f>
        <v>128000</v>
      </c>
      <c r="G74" s="21">
        <v>0</v>
      </c>
      <c r="H74" s="21">
        <f t="shared" si="3"/>
        <v>0</v>
      </c>
      <c r="I74" s="21">
        <v>0</v>
      </c>
      <c r="J74" s="21">
        <f t="shared" si="4"/>
        <v>0</v>
      </c>
      <c r="K74" s="21">
        <f t="shared" si="5"/>
        <v>0</v>
      </c>
      <c r="L74" s="21">
        <f t="shared" si="7"/>
        <v>128000</v>
      </c>
      <c r="M74" s="23">
        <f t="shared" si="9"/>
        <v>25600</v>
      </c>
    </row>
    <row r="75" spans="1:13" x14ac:dyDescent="0.2">
      <c r="A75" s="18">
        <v>67</v>
      </c>
      <c r="B75" s="16" t="s">
        <v>105</v>
      </c>
      <c r="C75" s="17">
        <v>5</v>
      </c>
      <c r="D75" s="21">
        <f t="shared" si="1"/>
        <v>130000</v>
      </c>
      <c r="E75" s="21">
        <f t="shared" si="2"/>
        <v>50000</v>
      </c>
      <c r="F75" s="21">
        <f t="shared" si="10"/>
        <v>180000</v>
      </c>
      <c r="G75" s="21">
        <v>0</v>
      </c>
      <c r="H75" s="21">
        <f t="shared" si="3"/>
        <v>0</v>
      </c>
      <c r="I75" s="21">
        <v>0</v>
      </c>
      <c r="J75" s="21">
        <f t="shared" si="4"/>
        <v>0</v>
      </c>
      <c r="K75" s="21">
        <f t="shared" si="5"/>
        <v>0</v>
      </c>
      <c r="L75" s="21">
        <f t="shared" si="7"/>
        <v>180000</v>
      </c>
      <c r="M75" s="23">
        <f t="shared" ref="M75:M106" si="11">IF(OR($A75=3,$A75=10),(D75+$E$9+K75)*$M$10,L75*$M$10)</f>
        <v>36000</v>
      </c>
    </row>
    <row r="76" spans="1:13" x14ac:dyDescent="0.2">
      <c r="A76" s="18">
        <v>68</v>
      </c>
      <c r="B76" s="16" t="s">
        <v>106</v>
      </c>
      <c r="C76" s="17">
        <v>9</v>
      </c>
      <c r="D76" s="21">
        <f t="shared" ref="D76:D138" si="12">C76*$D$9</f>
        <v>234000</v>
      </c>
      <c r="E76" s="21">
        <f t="shared" ref="E76:E137" si="13">$E$9</f>
        <v>50000</v>
      </c>
      <c r="F76" s="21">
        <f t="shared" si="10"/>
        <v>284000</v>
      </c>
      <c r="G76" s="21">
        <v>0</v>
      </c>
      <c r="H76" s="21">
        <f t="shared" ref="H76:H138" si="14">G76*$H$9</f>
        <v>0</v>
      </c>
      <c r="I76" s="21">
        <v>0</v>
      </c>
      <c r="J76" s="21">
        <f t="shared" ref="J76:J138" si="15">I76*$J$9</f>
        <v>0</v>
      </c>
      <c r="K76" s="21">
        <f t="shared" ref="K76:K138" si="16">+J76+H76</f>
        <v>0</v>
      </c>
      <c r="L76" s="21">
        <f t="shared" si="7"/>
        <v>284000</v>
      </c>
      <c r="M76" s="23">
        <f t="shared" si="11"/>
        <v>56800</v>
      </c>
    </row>
    <row r="77" spans="1:13" x14ac:dyDescent="0.2">
      <c r="A77" s="18">
        <v>69</v>
      </c>
      <c r="B77" s="16" t="s">
        <v>107</v>
      </c>
      <c r="C77" s="17">
        <v>8</v>
      </c>
      <c r="D77" s="21">
        <f t="shared" si="12"/>
        <v>208000</v>
      </c>
      <c r="E77" s="21">
        <f t="shared" si="13"/>
        <v>50000</v>
      </c>
      <c r="F77" s="21">
        <f t="shared" si="10"/>
        <v>258000</v>
      </c>
      <c r="G77" s="21">
        <v>0</v>
      </c>
      <c r="H77" s="21">
        <f t="shared" si="14"/>
        <v>0</v>
      </c>
      <c r="I77" s="21">
        <v>0</v>
      </c>
      <c r="J77" s="21">
        <f t="shared" si="15"/>
        <v>0</v>
      </c>
      <c r="K77" s="21">
        <f t="shared" si="16"/>
        <v>0</v>
      </c>
      <c r="L77" s="21">
        <f t="shared" ref="L77:L139" si="17">+K77+F77</f>
        <v>258000</v>
      </c>
      <c r="M77" s="23">
        <f t="shared" si="11"/>
        <v>51600</v>
      </c>
    </row>
    <row r="78" spans="1:13" x14ac:dyDescent="0.2">
      <c r="A78" s="18">
        <v>70</v>
      </c>
      <c r="B78" s="16" t="s">
        <v>108</v>
      </c>
      <c r="C78" s="17">
        <v>7</v>
      </c>
      <c r="D78" s="21">
        <f t="shared" si="12"/>
        <v>182000</v>
      </c>
      <c r="E78" s="21">
        <f t="shared" si="13"/>
        <v>50000</v>
      </c>
      <c r="F78" s="21">
        <f t="shared" si="10"/>
        <v>232000</v>
      </c>
      <c r="G78" s="21">
        <v>0</v>
      </c>
      <c r="H78" s="21">
        <f t="shared" si="14"/>
        <v>0</v>
      </c>
      <c r="I78" s="21">
        <v>0</v>
      </c>
      <c r="J78" s="21">
        <f t="shared" si="15"/>
        <v>0</v>
      </c>
      <c r="K78" s="21">
        <f t="shared" si="16"/>
        <v>0</v>
      </c>
      <c r="L78" s="21">
        <f t="shared" si="17"/>
        <v>232000</v>
      </c>
      <c r="M78" s="23">
        <f t="shared" si="11"/>
        <v>46400</v>
      </c>
    </row>
    <row r="79" spans="1:13" x14ac:dyDescent="0.2">
      <c r="A79" s="18">
        <v>71</v>
      </c>
      <c r="B79" s="16" t="s">
        <v>109</v>
      </c>
      <c r="C79" s="17">
        <v>18</v>
      </c>
      <c r="D79" s="21">
        <f t="shared" si="12"/>
        <v>468000</v>
      </c>
      <c r="E79" s="21">
        <f t="shared" si="13"/>
        <v>50000</v>
      </c>
      <c r="F79" s="21">
        <f t="shared" si="10"/>
        <v>518000</v>
      </c>
      <c r="G79" s="21">
        <v>0</v>
      </c>
      <c r="H79" s="21">
        <f t="shared" si="14"/>
        <v>0</v>
      </c>
      <c r="I79" s="21">
        <v>0</v>
      </c>
      <c r="J79" s="21">
        <f t="shared" si="15"/>
        <v>0</v>
      </c>
      <c r="K79" s="21">
        <f t="shared" si="16"/>
        <v>0</v>
      </c>
      <c r="L79" s="21">
        <f t="shared" si="17"/>
        <v>518000</v>
      </c>
      <c r="M79" s="23">
        <f t="shared" si="11"/>
        <v>103600</v>
      </c>
    </row>
    <row r="80" spans="1:13" x14ac:dyDescent="0.2">
      <c r="A80" s="18">
        <v>72</v>
      </c>
      <c r="B80" s="16" t="s">
        <v>110</v>
      </c>
      <c r="C80" s="17">
        <v>5</v>
      </c>
      <c r="D80" s="21">
        <f t="shared" si="12"/>
        <v>130000</v>
      </c>
      <c r="E80" s="21">
        <f t="shared" si="13"/>
        <v>50000</v>
      </c>
      <c r="F80" s="21">
        <f t="shared" si="10"/>
        <v>180000</v>
      </c>
      <c r="G80" s="21">
        <v>0</v>
      </c>
      <c r="H80" s="21">
        <f t="shared" si="14"/>
        <v>0</v>
      </c>
      <c r="I80" s="21">
        <v>0</v>
      </c>
      <c r="J80" s="21">
        <f t="shared" si="15"/>
        <v>0</v>
      </c>
      <c r="K80" s="21">
        <f t="shared" si="16"/>
        <v>0</v>
      </c>
      <c r="L80" s="21">
        <f t="shared" si="17"/>
        <v>180000</v>
      </c>
      <c r="M80" s="23">
        <f t="shared" si="11"/>
        <v>36000</v>
      </c>
    </row>
    <row r="81" spans="1:13" x14ac:dyDescent="0.2">
      <c r="A81" s="18">
        <v>73</v>
      </c>
      <c r="B81" s="16" t="s">
        <v>111</v>
      </c>
      <c r="C81" s="17">
        <v>3</v>
      </c>
      <c r="D81" s="21">
        <f t="shared" si="12"/>
        <v>78000</v>
      </c>
      <c r="E81" s="21">
        <f t="shared" si="13"/>
        <v>50000</v>
      </c>
      <c r="F81" s="21">
        <f t="shared" si="10"/>
        <v>128000</v>
      </c>
      <c r="G81" s="21">
        <v>0</v>
      </c>
      <c r="H81" s="21">
        <f t="shared" si="14"/>
        <v>0</v>
      </c>
      <c r="I81" s="21">
        <v>0</v>
      </c>
      <c r="J81" s="21">
        <f t="shared" si="15"/>
        <v>0</v>
      </c>
      <c r="K81" s="21">
        <f t="shared" si="16"/>
        <v>0</v>
      </c>
      <c r="L81" s="21">
        <f t="shared" si="17"/>
        <v>128000</v>
      </c>
      <c r="M81" s="23">
        <f t="shared" si="11"/>
        <v>25600</v>
      </c>
    </row>
    <row r="82" spans="1:13" x14ac:dyDescent="0.2">
      <c r="A82" s="18">
        <v>74</v>
      </c>
      <c r="B82" s="16" t="s">
        <v>112</v>
      </c>
      <c r="C82" s="17">
        <v>7</v>
      </c>
      <c r="D82" s="21">
        <f t="shared" si="12"/>
        <v>182000</v>
      </c>
      <c r="E82" s="21">
        <f t="shared" si="13"/>
        <v>50000</v>
      </c>
      <c r="F82" s="21">
        <f t="shared" si="10"/>
        <v>232000</v>
      </c>
      <c r="G82" s="21">
        <v>0</v>
      </c>
      <c r="H82" s="21">
        <f t="shared" si="14"/>
        <v>0</v>
      </c>
      <c r="I82" s="21">
        <v>0</v>
      </c>
      <c r="J82" s="21">
        <f t="shared" si="15"/>
        <v>0</v>
      </c>
      <c r="K82" s="21">
        <f t="shared" si="16"/>
        <v>0</v>
      </c>
      <c r="L82" s="21">
        <f t="shared" si="17"/>
        <v>232000</v>
      </c>
      <c r="M82" s="23">
        <f t="shared" si="11"/>
        <v>46400</v>
      </c>
    </row>
    <row r="83" spans="1:13" x14ac:dyDescent="0.2">
      <c r="A83" s="18">
        <v>75</v>
      </c>
      <c r="B83" s="16" t="s">
        <v>113</v>
      </c>
      <c r="C83" s="17">
        <v>94</v>
      </c>
      <c r="D83" s="21">
        <f t="shared" si="12"/>
        <v>2444000</v>
      </c>
      <c r="E83" s="21">
        <f t="shared" si="13"/>
        <v>50000</v>
      </c>
      <c r="F83" s="21">
        <f t="shared" si="10"/>
        <v>2494000</v>
      </c>
      <c r="G83" s="21">
        <v>0</v>
      </c>
      <c r="H83" s="21">
        <f t="shared" si="14"/>
        <v>0</v>
      </c>
      <c r="I83" s="21">
        <v>0</v>
      </c>
      <c r="J83" s="21">
        <f t="shared" si="15"/>
        <v>0</v>
      </c>
      <c r="K83" s="21">
        <f t="shared" si="16"/>
        <v>0</v>
      </c>
      <c r="L83" s="21">
        <f t="shared" si="17"/>
        <v>2494000</v>
      </c>
      <c r="M83" s="23">
        <f t="shared" si="11"/>
        <v>498800</v>
      </c>
    </row>
    <row r="84" spans="1:13" x14ac:dyDescent="0.2">
      <c r="A84" s="18">
        <v>77</v>
      </c>
      <c r="B84" s="16" t="s">
        <v>114</v>
      </c>
      <c r="C84" s="17">
        <v>7</v>
      </c>
      <c r="D84" s="21">
        <f t="shared" si="12"/>
        <v>182000</v>
      </c>
      <c r="E84" s="21">
        <f t="shared" si="13"/>
        <v>50000</v>
      </c>
      <c r="F84" s="21">
        <f t="shared" si="10"/>
        <v>232000</v>
      </c>
      <c r="G84" s="21">
        <v>0</v>
      </c>
      <c r="H84" s="21">
        <f t="shared" si="14"/>
        <v>0</v>
      </c>
      <c r="I84" s="21">
        <v>0</v>
      </c>
      <c r="J84" s="21">
        <f t="shared" si="15"/>
        <v>0</v>
      </c>
      <c r="K84" s="21">
        <f t="shared" si="16"/>
        <v>0</v>
      </c>
      <c r="L84" s="21">
        <f t="shared" si="17"/>
        <v>232000</v>
      </c>
      <c r="M84" s="23">
        <f t="shared" si="11"/>
        <v>46400</v>
      </c>
    </row>
    <row r="85" spans="1:13" x14ac:dyDescent="0.2">
      <c r="A85" s="18">
        <v>78</v>
      </c>
      <c r="B85" s="16" t="s">
        <v>115</v>
      </c>
      <c r="C85" s="17">
        <v>2</v>
      </c>
      <c r="D85" s="21">
        <f t="shared" si="12"/>
        <v>52000</v>
      </c>
      <c r="E85" s="21">
        <f t="shared" si="13"/>
        <v>50000</v>
      </c>
      <c r="F85" s="21">
        <f t="shared" si="10"/>
        <v>102000</v>
      </c>
      <c r="G85" s="21">
        <v>0</v>
      </c>
      <c r="H85" s="21">
        <f t="shared" si="14"/>
        <v>0</v>
      </c>
      <c r="I85" s="21">
        <v>0</v>
      </c>
      <c r="J85" s="21">
        <f t="shared" si="15"/>
        <v>0</v>
      </c>
      <c r="K85" s="21">
        <f t="shared" si="16"/>
        <v>0</v>
      </c>
      <c r="L85" s="21">
        <f t="shared" si="17"/>
        <v>102000</v>
      </c>
      <c r="M85" s="23">
        <f t="shared" si="11"/>
        <v>20400</v>
      </c>
    </row>
    <row r="86" spans="1:13" x14ac:dyDescent="0.2">
      <c r="A86" s="18">
        <v>79</v>
      </c>
      <c r="B86" s="16" t="s">
        <v>116</v>
      </c>
      <c r="C86" s="17">
        <v>2</v>
      </c>
      <c r="D86" s="21">
        <f t="shared" si="12"/>
        <v>52000</v>
      </c>
      <c r="E86" s="21">
        <f t="shared" si="13"/>
        <v>50000</v>
      </c>
      <c r="F86" s="21">
        <f t="shared" si="10"/>
        <v>102000</v>
      </c>
      <c r="G86" s="21">
        <v>0</v>
      </c>
      <c r="H86" s="21">
        <f t="shared" si="14"/>
        <v>0</v>
      </c>
      <c r="I86" s="21">
        <v>0</v>
      </c>
      <c r="J86" s="21">
        <f t="shared" si="15"/>
        <v>0</v>
      </c>
      <c r="K86" s="21">
        <f t="shared" si="16"/>
        <v>0</v>
      </c>
      <c r="L86" s="21">
        <f t="shared" si="17"/>
        <v>102000</v>
      </c>
      <c r="M86" s="23">
        <f t="shared" si="11"/>
        <v>20400</v>
      </c>
    </row>
    <row r="87" spans="1:13" x14ac:dyDescent="0.2">
      <c r="A87" s="18">
        <v>80</v>
      </c>
      <c r="B87" s="16" t="s">
        <v>117</v>
      </c>
      <c r="C87" s="17">
        <v>26</v>
      </c>
      <c r="D87" s="21">
        <f t="shared" si="12"/>
        <v>676000</v>
      </c>
      <c r="E87" s="21">
        <f t="shared" si="13"/>
        <v>50000</v>
      </c>
      <c r="F87" s="21">
        <f t="shared" si="10"/>
        <v>726000</v>
      </c>
      <c r="G87" s="21">
        <v>0</v>
      </c>
      <c r="H87" s="21">
        <f t="shared" si="14"/>
        <v>0</v>
      </c>
      <c r="I87" s="21">
        <v>0</v>
      </c>
      <c r="J87" s="21">
        <f t="shared" si="15"/>
        <v>0</v>
      </c>
      <c r="K87" s="21">
        <f t="shared" si="16"/>
        <v>0</v>
      </c>
      <c r="L87" s="21">
        <f t="shared" si="17"/>
        <v>726000</v>
      </c>
      <c r="M87" s="23">
        <f t="shared" si="11"/>
        <v>145200</v>
      </c>
    </row>
    <row r="88" spans="1:13" x14ac:dyDescent="0.2">
      <c r="A88" s="18">
        <v>81</v>
      </c>
      <c r="B88" s="16" t="s">
        <v>118</v>
      </c>
      <c r="C88" s="17">
        <v>6</v>
      </c>
      <c r="D88" s="21">
        <f t="shared" si="12"/>
        <v>156000</v>
      </c>
      <c r="E88" s="21">
        <f t="shared" si="13"/>
        <v>50000</v>
      </c>
      <c r="F88" s="21">
        <f t="shared" si="10"/>
        <v>206000</v>
      </c>
      <c r="G88" s="21">
        <v>0</v>
      </c>
      <c r="H88" s="21">
        <f t="shared" si="14"/>
        <v>0</v>
      </c>
      <c r="I88" s="21">
        <v>0</v>
      </c>
      <c r="J88" s="21">
        <f t="shared" si="15"/>
        <v>0</v>
      </c>
      <c r="K88" s="21">
        <f t="shared" si="16"/>
        <v>0</v>
      </c>
      <c r="L88" s="21">
        <f t="shared" si="17"/>
        <v>206000</v>
      </c>
      <c r="M88" s="23">
        <f t="shared" si="11"/>
        <v>41200</v>
      </c>
    </row>
    <row r="89" spans="1:13" x14ac:dyDescent="0.2">
      <c r="A89" s="18">
        <v>82</v>
      </c>
      <c r="B89" s="16" t="s">
        <v>119</v>
      </c>
      <c r="C89" s="17">
        <v>23</v>
      </c>
      <c r="D89" s="21">
        <f t="shared" si="12"/>
        <v>598000</v>
      </c>
      <c r="E89" s="21">
        <f t="shared" si="13"/>
        <v>50000</v>
      </c>
      <c r="F89" s="21">
        <f t="shared" si="10"/>
        <v>648000</v>
      </c>
      <c r="G89" s="21">
        <v>0</v>
      </c>
      <c r="H89" s="21">
        <f t="shared" si="14"/>
        <v>0</v>
      </c>
      <c r="I89" s="21">
        <v>0</v>
      </c>
      <c r="J89" s="21">
        <f t="shared" si="15"/>
        <v>0</v>
      </c>
      <c r="K89" s="21">
        <f t="shared" si="16"/>
        <v>0</v>
      </c>
      <c r="L89" s="21">
        <f t="shared" si="17"/>
        <v>648000</v>
      </c>
      <c r="M89" s="23">
        <f t="shared" si="11"/>
        <v>129600</v>
      </c>
    </row>
    <row r="90" spans="1:13" x14ac:dyDescent="0.2">
      <c r="A90" s="18">
        <v>83</v>
      </c>
      <c r="B90" s="16" t="s">
        <v>120</v>
      </c>
      <c r="C90" s="17">
        <v>11</v>
      </c>
      <c r="D90" s="21">
        <f t="shared" si="12"/>
        <v>286000</v>
      </c>
      <c r="E90" s="21">
        <f t="shared" si="13"/>
        <v>50000</v>
      </c>
      <c r="F90" s="21">
        <f t="shared" si="10"/>
        <v>336000</v>
      </c>
      <c r="G90" s="21">
        <v>0</v>
      </c>
      <c r="H90" s="21">
        <f t="shared" si="14"/>
        <v>0</v>
      </c>
      <c r="I90" s="21">
        <v>0</v>
      </c>
      <c r="J90" s="21">
        <f t="shared" si="15"/>
        <v>0</v>
      </c>
      <c r="K90" s="21">
        <f t="shared" si="16"/>
        <v>0</v>
      </c>
      <c r="L90" s="21">
        <f t="shared" si="17"/>
        <v>336000</v>
      </c>
      <c r="M90" s="23">
        <f t="shared" si="11"/>
        <v>67200</v>
      </c>
    </row>
    <row r="91" spans="1:13" x14ac:dyDescent="0.2">
      <c r="A91" s="18">
        <v>84</v>
      </c>
      <c r="B91" s="16" t="s">
        <v>121</v>
      </c>
      <c r="C91" s="17">
        <v>13</v>
      </c>
      <c r="D91" s="21">
        <f t="shared" si="12"/>
        <v>338000</v>
      </c>
      <c r="E91" s="21">
        <f t="shared" si="13"/>
        <v>50000</v>
      </c>
      <c r="F91" s="21">
        <f t="shared" si="10"/>
        <v>388000</v>
      </c>
      <c r="G91" s="21">
        <v>0</v>
      </c>
      <c r="H91" s="21">
        <f t="shared" si="14"/>
        <v>0</v>
      </c>
      <c r="I91" s="21">
        <v>0</v>
      </c>
      <c r="J91" s="21">
        <f t="shared" si="15"/>
        <v>0</v>
      </c>
      <c r="K91" s="21">
        <f t="shared" si="16"/>
        <v>0</v>
      </c>
      <c r="L91" s="21">
        <f t="shared" si="17"/>
        <v>388000</v>
      </c>
      <c r="M91" s="23">
        <f t="shared" si="11"/>
        <v>77600</v>
      </c>
    </row>
    <row r="92" spans="1:13" x14ac:dyDescent="0.2">
      <c r="A92" s="18">
        <v>85</v>
      </c>
      <c r="B92" s="16" t="s">
        <v>122</v>
      </c>
      <c r="C92" s="17">
        <v>9</v>
      </c>
      <c r="D92" s="21">
        <f t="shared" si="12"/>
        <v>234000</v>
      </c>
      <c r="E92" s="21">
        <f t="shared" si="13"/>
        <v>50000</v>
      </c>
      <c r="F92" s="21">
        <f t="shared" si="10"/>
        <v>284000</v>
      </c>
      <c r="G92" s="21">
        <v>0</v>
      </c>
      <c r="H92" s="21">
        <f t="shared" si="14"/>
        <v>0</v>
      </c>
      <c r="I92" s="21">
        <v>0</v>
      </c>
      <c r="J92" s="21">
        <f t="shared" si="15"/>
        <v>0</v>
      </c>
      <c r="K92" s="21">
        <f t="shared" si="16"/>
        <v>0</v>
      </c>
      <c r="L92" s="21">
        <f t="shared" si="17"/>
        <v>284000</v>
      </c>
      <c r="M92" s="23">
        <f t="shared" si="11"/>
        <v>56800</v>
      </c>
    </row>
    <row r="93" spans="1:13" x14ac:dyDescent="0.2">
      <c r="A93" s="18">
        <v>86</v>
      </c>
      <c r="B93" s="16" t="s">
        <v>123</v>
      </c>
      <c r="C93" s="17">
        <v>13</v>
      </c>
      <c r="D93" s="21">
        <f t="shared" si="12"/>
        <v>338000</v>
      </c>
      <c r="E93" s="21">
        <f t="shared" si="13"/>
        <v>50000</v>
      </c>
      <c r="F93" s="21">
        <f t="shared" si="10"/>
        <v>388000</v>
      </c>
      <c r="G93" s="21">
        <v>0</v>
      </c>
      <c r="H93" s="21">
        <f t="shared" si="14"/>
        <v>0</v>
      </c>
      <c r="I93" s="21">
        <v>0</v>
      </c>
      <c r="J93" s="21">
        <f t="shared" si="15"/>
        <v>0</v>
      </c>
      <c r="K93" s="21">
        <f t="shared" si="16"/>
        <v>0</v>
      </c>
      <c r="L93" s="21">
        <f t="shared" si="17"/>
        <v>388000</v>
      </c>
      <c r="M93" s="23">
        <f t="shared" si="11"/>
        <v>77600</v>
      </c>
    </row>
    <row r="94" spans="1:13" x14ac:dyDescent="0.2">
      <c r="A94" s="18">
        <v>87</v>
      </c>
      <c r="B94" s="16" t="s">
        <v>124</v>
      </c>
      <c r="C94" s="17">
        <v>6</v>
      </c>
      <c r="D94" s="21">
        <f t="shared" si="12"/>
        <v>156000</v>
      </c>
      <c r="E94" s="21">
        <f t="shared" si="13"/>
        <v>50000</v>
      </c>
      <c r="F94" s="21">
        <f t="shared" si="10"/>
        <v>206000</v>
      </c>
      <c r="G94" s="21">
        <v>0</v>
      </c>
      <c r="H94" s="21">
        <f t="shared" si="14"/>
        <v>0</v>
      </c>
      <c r="I94" s="21">
        <v>0</v>
      </c>
      <c r="J94" s="21">
        <f t="shared" si="15"/>
        <v>0</v>
      </c>
      <c r="K94" s="21">
        <f t="shared" si="16"/>
        <v>0</v>
      </c>
      <c r="L94" s="21">
        <f t="shared" si="17"/>
        <v>206000</v>
      </c>
      <c r="M94" s="23">
        <f t="shared" si="11"/>
        <v>41200</v>
      </c>
    </row>
    <row r="95" spans="1:13" x14ac:dyDescent="0.2">
      <c r="A95" s="18">
        <v>88</v>
      </c>
      <c r="B95" s="16" t="s">
        <v>125</v>
      </c>
      <c r="C95" s="17">
        <v>29</v>
      </c>
      <c r="D95" s="21">
        <f t="shared" si="12"/>
        <v>754000</v>
      </c>
      <c r="E95" s="21">
        <f t="shared" si="13"/>
        <v>50000</v>
      </c>
      <c r="F95" s="21">
        <f t="shared" si="10"/>
        <v>804000</v>
      </c>
      <c r="G95" s="21">
        <v>0</v>
      </c>
      <c r="H95" s="21">
        <f t="shared" si="14"/>
        <v>0</v>
      </c>
      <c r="I95" s="21">
        <v>0</v>
      </c>
      <c r="J95" s="21">
        <f t="shared" si="15"/>
        <v>0</v>
      </c>
      <c r="K95" s="21">
        <f t="shared" si="16"/>
        <v>0</v>
      </c>
      <c r="L95" s="21">
        <f t="shared" si="17"/>
        <v>804000</v>
      </c>
      <c r="M95" s="23">
        <f t="shared" si="11"/>
        <v>160800</v>
      </c>
    </row>
    <row r="96" spans="1:13" x14ac:dyDescent="0.2">
      <c r="A96" s="18">
        <v>89</v>
      </c>
      <c r="B96" s="16" t="s">
        <v>126</v>
      </c>
      <c r="C96" s="17">
        <v>30</v>
      </c>
      <c r="D96" s="21">
        <f t="shared" si="12"/>
        <v>780000</v>
      </c>
      <c r="E96" s="21">
        <f t="shared" si="13"/>
        <v>50000</v>
      </c>
      <c r="F96" s="21">
        <f t="shared" si="10"/>
        <v>830000</v>
      </c>
      <c r="G96" s="21">
        <v>0</v>
      </c>
      <c r="H96" s="21">
        <f t="shared" si="14"/>
        <v>0</v>
      </c>
      <c r="I96" s="21">
        <v>0</v>
      </c>
      <c r="J96" s="21">
        <f t="shared" si="15"/>
        <v>0</v>
      </c>
      <c r="K96" s="21">
        <f t="shared" si="16"/>
        <v>0</v>
      </c>
      <c r="L96" s="21">
        <f t="shared" si="17"/>
        <v>830000</v>
      </c>
      <c r="M96" s="23">
        <f t="shared" si="11"/>
        <v>166000</v>
      </c>
    </row>
    <row r="97" spans="1:13" x14ac:dyDescent="0.2">
      <c r="A97" s="18">
        <v>90</v>
      </c>
      <c r="B97" s="16" t="s">
        <v>127</v>
      </c>
      <c r="C97" s="17">
        <v>3</v>
      </c>
      <c r="D97" s="21">
        <f t="shared" si="12"/>
        <v>78000</v>
      </c>
      <c r="E97" s="21">
        <f t="shared" si="13"/>
        <v>50000</v>
      </c>
      <c r="F97" s="21">
        <f t="shared" si="10"/>
        <v>128000</v>
      </c>
      <c r="G97" s="21">
        <v>0</v>
      </c>
      <c r="H97" s="21">
        <f t="shared" si="14"/>
        <v>0</v>
      </c>
      <c r="I97" s="21">
        <v>0</v>
      </c>
      <c r="J97" s="21">
        <f t="shared" si="15"/>
        <v>0</v>
      </c>
      <c r="K97" s="21">
        <f t="shared" si="16"/>
        <v>0</v>
      </c>
      <c r="L97" s="21">
        <f t="shared" si="17"/>
        <v>128000</v>
      </c>
      <c r="M97" s="23">
        <f t="shared" si="11"/>
        <v>25600</v>
      </c>
    </row>
    <row r="98" spans="1:13" x14ac:dyDescent="0.2">
      <c r="A98" s="18">
        <v>91</v>
      </c>
      <c r="B98" s="16" t="s">
        <v>128</v>
      </c>
      <c r="C98" s="17">
        <v>3</v>
      </c>
      <c r="D98" s="21">
        <f t="shared" si="12"/>
        <v>78000</v>
      </c>
      <c r="E98" s="21">
        <f t="shared" si="13"/>
        <v>50000</v>
      </c>
      <c r="F98" s="21">
        <f t="shared" si="10"/>
        <v>128000</v>
      </c>
      <c r="G98" s="21">
        <v>0</v>
      </c>
      <c r="H98" s="21">
        <f t="shared" si="14"/>
        <v>0</v>
      </c>
      <c r="I98" s="21">
        <v>0</v>
      </c>
      <c r="J98" s="21">
        <f t="shared" si="15"/>
        <v>0</v>
      </c>
      <c r="K98" s="21">
        <f t="shared" si="16"/>
        <v>0</v>
      </c>
      <c r="L98" s="21">
        <f t="shared" si="17"/>
        <v>128000</v>
      </c>
      <c r="M98" s="23">
        <f t="shared" si="11"/>
        <v>25600</v>
      </c>
    </row>
    <row r="99" spans="1:13" x14ac:dyDescent="0.2">
      <c r="A99" s="18">
        <v>92</v>
      </c>
      <c r="B99" s="16" t="s">
        <v>129</v>
      </c>
      <c r="C99" s="17">
        <v>13</v>
      </c>
      <c r="D99" s="21">
        <f t="shared" si="12"/>
        <v>338000</v>
      </c>
      <c r="E99" s="21">
        <f t="shared" si="13"/>
        <v>50000</v>
      </c>
      <c r="F99" s="21">
        <f t="shared" si="10"/>
        <v>388000</v>
      </c>
      <c r="G99" s="21">
        <v>0</v>
      </c>
      <c r="H99" s="21">
        <f t="shared" si="14"/>
        <v>0</v>
      </c>
      <c r="I99" s="21">
        <v>0</v>
      </c>
      <c r="J99" s="21">
        <f t="shared" si="15"/>
        <v>0</v>
      </c>
      <c r="K99" s="21">
        <f t="shared" si="16"/>
        <v>0</v>
      </c>
      <c r="L99" s="21">
        <f t="shared" si="17"/>
        <v>388000</v>
      </c>
      <c r="M99" s="23">
        <f t="shared" si="11"/>
        <v>77600</v>
      </c>
    </row>
    <row r="100" spans="1:13" x14ac:dyDescent="0.2">
      <c r="A100" s="18">
        <v>93</v>
      </c>
      <c r="B100" s="16" t="s">
        <v>130</v>
      </c>
      <c r="C100" s="17">
        <v>9</v>
      </c>
      <c r="D100" s="21">
        <f t="shared" si="12"/>
        <v>234000</v>
      </c>
      <c r="E100" s="21">
        <f t="shared" si="13"/>
        <v>50000</v>
      </c>
      <c r="F100" s="21">
        <f t="shared" si="10"/>
        <v>284000</v>
      </c>
      <c r="G100" s="21">
        <v>0</v>
      </c>
      <c r="H100" s="21">
        <f t="shared" si="14"/>
        <v>0</v>
      </c>
      <c r="I100" s="21">
        <v>0</v>
      </c>
      <c r="J100" s="21">
        <f t="shared" si="15"/>
        <v>0</v>
      </c>
      <c r="K100" s="21">
        <f t="shared" si="16"/>
        <v>0</v>
      </c>
      <c r="L100" s="21">
        <f t="shared" si="17"/>
        <v>284000</v>
      </c>
      <c r="M100" s="23">
        <f t="shared" si="11"/>
        <v>56800</v>
      </c>
    </row>
    <row r="101" spans="1:13" x14ac:dyDescent="0.2">
      <c r="A101" s="18">
        <v>94</v>
      </c>
      <c r="B101" s="16" t="s">
        <v>131</v>
      </c>
      <c r="C101" s="17">
        <v>15</v>
      </c>
      <c r="D101" s="21">
        <f t="shared" si="12"/>
        <v>390000</v>
      </c>
      <c r="E101" s="21">
        <f t="shared" si="13"/>
        <v>50000</v>
      </c>
      <c r="F101" s="21">
        <f t="shared" si="10"/>
        <v>440000</v>
      </c>
      <c r="G101" s="21">
        <v>0</v>
      </c>
      <c r="H101" s="21">
        <f t="shared" si="14"/>
        <v>0</v>
      </c>
      <c r="I101" s="21">
        <v>0</v>
      </c>
      <c r="J101" s="21">
        <f t="shared" si="15"/>
        <v>0</v>
      </c>
      <c r="K101" s="21">
        <f t="shared" si="16"/>
        <v>0</v>
      </c>
      <c r="L101" s="21">
        <f t="shared" si="17"/>
        <v>440000</v>
      </c>
      <c r="M101" s="23">
        <f t="shared" si="11"/>
        <v>88000</v>
      </c>
    </row>
    <row r="102" spans="1:13" x14ac:dyDescent="0.2">
      <c r="A102" s="18">
        <v>95</v>
      </c>
      <c r="B102" s="16" t="s">
        <v>132</v>
      </c>
      <c r="C102" s="17">
        <v>4</v>
      </c>
      <c r="D102" s="21">
        <f t="shared" si="12"/>
        <v>104000</v>
      </c>
      <c r="E102" s="21">
        <f t="shared" si="13"/>
        <v>50000</v>
      </c>
      <c r="F102" s="21">
        <f t="shared" si="10"/>
        <v>154000</v>
      </c>
      <c r="G102" s="21">
        <v>0</v>
      </c>
      <c r="H102" s="21">
        <f t="shared" si="14"/>
        <v>0</v>
      </c>
      <c r="I102" s="21">
        <v>0</v>
      </c>
      <c r="J102" s="21">
        <f t="shared" si="15"/>
        <v>0</v>
      </c>
      <c r="K102" s="21">
        <f t="shared" si="16"/>
        <v>0</v>
      </c>
      <c r="L102" s="21">
        <f t="shared" si="17"/>
        <v>154000</v>
      </c>
      <c r="M102" s="23">
        <f t="shared" si="11"/>
        <v>30800</v>
      </c>
    </row>
    <row r="103" spans="1:13" x14ac:dyDescent="0.2">
      <c r="A103" s="18">
        <v>96</v>
      </c>
      <c r="B103" s="16" t="s">
        <v>133</v>
      </c>
      <c r="C103" s="17">
        <v>11</v>
      </c>
      <c r="D103" s="21">
        <f t="shared" si="12"/>
        <v>286000</v>
      </c>
      <c r="E103" s="21">
        <f t="shared" si="13"/>
        <v>50000</v>
      </c>
      <c r="F103" s="21">
        <f t="shared" si="10"/>
        <v>336000</v>
      </c>
      <c r="G103" s="21">
        <v>0</v>
      </c>
      <c r="H103" s="21">
        <f t="shared" si="14"/>
        <v>0</v>
      </c>
      <c r="I103" s="21">
        <v>0</v>
      </c>
      <c r="J103" s="21">
        <f t="shared" si="15"/>
        <v>0</v>
      </c>
      <c r="K103" s="21">
        <f t="shared" si="16"/>
        <v>0</v>
      </c>
      <c r="L103" s="21">
        <f t="shared" si="17"/>
        <v>336000</v>
      </c>
      <c r="M103" s="23">
        <f t="shared" si="11"/>
        <v>67200</v>
      </c>
    </row>
    <row r="104" spans="1:13" x14ac:dyDescent="0.2">
      <c r="A104" s="18">
        <v>97</v>
      </c>
      <c r="B104" s="16" t="s">
        <v>134</v>
      </c>
      <c r="C104" s="17">
        <v>12</v>
      </c>
      <c r="D104" s="21">
        <f t="shared" si="12"/>
        <v>312000</v>
      </c>
      <c r="E104" s="21">
        <f t="shared" si="13"/>
        <v>50000</v>
      </c>
      <c r="F104" s="21">
        <f t="shared" si="10"/>
        <v>362000</v>
      </c>
      <c r="G104" s="21">
        <v>0</v>
      </c>
      <c r="H104" s="21">
        <f t="shared" si="14"/>
        <v>0</v>
      </c>
      <c r="I104" s="21">
        <v>0</v>
      </c>
      <c r="J104" s="21">
        <f t="shared" si="15"/>
        <v>0</v>
      </c>
      <c r="K104" s="21">
        <f t="shared" si="16"/>
        <v>0</v>
      </c>
      <c r="L104" s="21">
        <f t="shared" si="17"/>
        <v>362000</v>
      </c>
      <c r="M104" s="23">
        <f t="shared" si="11"/>
        <v>72400</v>
      </c>
    </row>
    <row r="105" spans="1:13" x14ac:dyDescent="0.2">
      <c r="A105" s="18">
        <v>98</v>
      </c>
      <c r="B105" s="16" t="s">
        <v>135</v>
      </c>
      <c r="C105" s="17">
        <v>19</v>
      </c>
      <c r="D105" s="21">
        <f t="shared" si="12"/>
        <v>494000</v>
      </c>
      <c r="E105" s="21">
        <f t="shared" si="13"/>
        <v>50000</v>
      </c>
      <c r="F105" s="21">
        <f t="shared" si="10"/>
        <v>544000</v>
      </c>
      <c r="G105" s="21">
        <v>0</v>
      </c>
      <c r="H105" s="21">
        <f t="shared" si="14"/>
        <v>0</v>
      </c>
      <c r="I105" s="21">
        <v>0</v>
      </c>
      <c r="J105" s="21">
        <f t="shared" si="15"/>
        <v>0</v>
      </c>
      <c r="K105" s="21">
        <f t="shared" si="16"/>
        <v>0</v>
      </c>
      <c r="L105" s="21">
        <f t="shared" si="17"/>
        <v>544000</v>
      </c>
      <c r="M105" s="23">
        <f t="shared" si="11"/>
        <v>108800</v>
      </c>
    </row>
    <row r="106" spans="1:13" x14ac:dyDescent="0.2">
      <c r="A106" s="18">
        <v>101</v>
      </c>
      <c r="B106" s="16" t="s">
        <v>136</v>
      </c>
      <c r="C106" s="17">
        <v>17</v>
      </c>
      <c r="D106" s="21">
        <f t="shared" si="12"/>
        <v>442000</v>
      </c>
      <c r="E106" s="21">
        <f t="shared" si="13"/>
        <v>50000</v>
      </c>
      <c r="F106" s="21">
        <f t="shared" ref="F106:F135" si="18">E106+D106</f>
        <v>492000</v>
      </c>
      <c r="G106" s="21">
        <v>0</v>
      </c>
      <c r="H106" s="21">
        <f t="shared" si="14"/>
        <v>0</v>
      </c>
      <c r="I106" s="21">
        <v>0</v>
      </c>
      <c r="J106" s="21">
        <f t="shared" si="15"/>
        <v>0</v>
      </c>
      <c r="K106" s="21">
        <f t="shared" si="16"/>
        <v>0</v>
      </c>
      <c r="L106" s="21">
        <f t="shared" si="17"/>
        <v>492000</v>
      </c>
      <c r="M106" s="23">
        <f t="shared" si="11"/>
        <v>98400</v>
      </c>
    </row>
    <row r="107" spans="1:13" x14ac:dyDescent="0.2">
      <c r="A107" s="18">
        <v>102</v>
      </c>
      <c r="B107" s="16" t="s">
        <v>137</v>
      </c>
      <c r="C107" s="17">
        <v>6</v>
      </c>
      <c r="D107" s="21">
        <f t="shared" si="12"/>
        <v>156000</v>
      </c>
      <c r="E107" s="21">
        <f t="shared" si="13"/>
        <v>50000</v>
      </c>
      <c r="F107" s="21">
        <f t="shared" si="18"/>
        <v>206000</v>
      </c>
      <c r="G107" s="21">
        <v>0</v>
      </c>
      <c r="H107" s="21">
        <f t="shared" si="14"/>
        <v>0</v>
      </c>
      <c r="I107" s="21">
        <v>0</v>
      </c>
      <c r="J107" s="21">
        <f t="shared" si="15"/>
        <v>0</v>
      </c>
      <c r="K107" s="21">
        <f t="shared" si="16"/>
        <v>0</v>
      </c>
      <c r="L107" s="21">
        <f t="shared" si="17"/>
        <v>206000</v>
      </c>
      <c r="M107" s="23">
        <f t="shared" ref="M107:M137" si="19">IF(OR($A107=3,$A107=10),(D107+$E$9+K107)*$M$10,L107*$M$10)</f>
        <v>41200</v>
      </c>
    </row>
    <row r="108" spans="1:13" x14ac:dyDescent="0.2">
      <c r="A108" s="18">
        <v>103</v>
      </c>
      <c r="B108" s="16" t="s">
        <v>138</v>
      </c>
      <c r="C108" s="17">
        <v>4</v>
      </c>
      <c r="D108" s="21">
        <f t="shared" si="12"/>
        <v>104000</v>
      </c>
      <c r="E108" s="21">
        <f t="shared" si="13"/>
        <v>50000</v>
      </c>
      <c r="F108" s="21">
        <f t="shared" si="18"/>
        <v>154000</v>
      </c>
      <c r="G108" s="21">
        <v>0</v>
      </c>
      <c r="H108" s="21">
        <f t="shared" si="14"/>
        <v>0</v>
      </c>
      <c r="I108" s="21">
        <v>0</v>
      </c>
      <c r="J108" s="21">
        <f t="shared" si="15"/>
        <v>0</v>
      </c>
      <c r="K108" s="21">
        <f t="shared" si="16"/>
        <v>0</v>
      </c>
      <c r="L108" s="21">
        <f t="shared" si="17"/>
        <v>154000</v>
      </c>
      <c r="M108" s="23">
        <f t="shared" si="19"/>
        <v>30800</v>
      </c>
    </row>
    <row r="109" spans="1:13" x14ac:dyDescent="0.2">
      <c r="A109" s="18">
        <v>104</v>
      </c>
      <c r="B109" s="16" t="s">
        <v>139</v>
      </c>
      <c r="C109" s="17">
        <v>9</v>
      </c>
      <c r="D109" s="21">
        <f t="shared" si="12"/>
        <v>234000</v>
      </c>
      <c r="E109" s="21">
        <f t="shared" si="13"/>
        <v>50000</v>
      </c>
      <c r="F109" s="21">
        <f t="shared" si="18"/>
        <v>284000</v>
      </c>
      <c r="G109" s="21">
        <v>0</v>
      </c>
      <c r="H109" s="21">
        <f t="shared" si="14"/>
        <v>0</v>
      </c>
      <c r="I109" s="21">
        <v>0</v>
      </c>
      <c r="J109" s="21">
        <f t="shared" si="15"/>
        <v>0</v>
      </c>
      <c r="K109" s="21">
        <f t="shared" si="16"/>
        <v>0</v>
      </c>
      <c r="L109" s="21">
        <f t="shared" si="17"/>
        <v>284000</v>
      </c>
      <c r="M109" s="23">
        <f t="shared" si="19"/>
        <v>56800</v>
      </c>
    </row>
    <row r="110" spans="1:13" x14ac:dyDescent="0.2">
      <c r="A110" s="18">
        <v>106</v>
      </c>
      <c r="B110" s="16" t="s">
        <v>140</v>
      </c>
      <c r="C110" s="17">
        <v>5</v>
      </c>
      <c r="D110" s="21">
        <f t="shared" si="12"/>
        <v>130000</v>
      </c>
      <c r="E110" s="21">
        <f t="shared" si="13"/>
        <v>50000</v>
      </c>
      <c r="F110" s="21">
        <f t="shared" si="18"/>
        <v>180000</v>
      </c>
      <c r="G110" s="21">
        <v>0</v>
      </c>
      <c r="H110" s="21">
        <f t="shared" si="14"/>
        <v>0</v>
      </c>
      <c r="I110" s="21">
        <v>0</v>
      </c>
      <c r="J110" s="21">
        <f t="shared" si="15"/>
        <v>0</v>
      </c>
      <c r="K110" s="21">
        <f t="shared" si="16"/>
        <v>0</v>
      </c>
      <c r="L110" s="21">
        <f t="shared" si="17"/>
        <v>180000</v>
      </c>
      <c r="M110" s="23">
        <f t="shared" si="19"/>
        <v>36000</v>
      </c>
    </row>
    <row r="111" spans="1:13" x14ac:dyDescent="0.2">
      <c r="A111" s="18">
        <v>108</v>
      </c>
      <c r="B111" s="16" t="s">
        <v>141</v>
      </c>
      <c r="C111" s="17">
        <v>11</v>
      </c>
      <c r="D111" s="21">
        <f t="shared" si="12"/>
        <v>286000</v>
      </c>
      <c r="E111" s="21">
        <f t="shared" si="13"/>
        <v>50000</v>
      </c>
      <c r="F111" s="21">
        <f t="shared" si="18"/>
        <v>336000</v>
      </c>
      <c r="G111" s="21">
        <v>0</v>
      </c>
      <c r="H111" s="21">
        <f t="shared" si="14"/>
        <v>0</v>
      </c>
      <c r="I111" s="21">
        <v>0</v>
      </c>
      <c r="J111" s="21">
        <f t="shared" si="15"/>
        <v>0</v>
      </c>
      <c r="K111" s="21">
        <f t="shared" si="16"/>
        <v>0</v>
      </c>
      <c r="L111" s="21">
        <f t="shared" si="17"/>
        <v>336000</v>
      </c>
      <c r="M111" s="23">
        <f t="shared" si="19"/>
        <v>67200</v>
      </c>
    </row>
    <row r="112" spans="1:13" x14ac:dyDescent="0.2">
      <c r="A112" s="18">
        <v>109</v>
      </c>
      <c r="B112" s="16" t="s">
        <v>142</v>
      </c>
      <c r="C112" s="17">
        <v>4</v>
      </c>
      <c r="D112" s="21">
        <f t="shared" si="12"/>
        <v>104000</v>
      </c>
      <c r="E112" s="21">
        <f t="shared" si="13"/>
        <v>50000</v>
      </c>
      <c r="F112" s="21">
        <f t="shared" si="18"/>
        <v>154000</v>
      </c>
      <c r="G112" s="21">
        <v>0</v>
      </c>
      <c r="H112" s="21">
        <f t="shared" si="14"/>
        <v>0</v>
      </c>
      <c r="I112" s="21">
        <v>0</v>
      </c>
      <c r="J112" s="21">
        <f t="shared" si="15"/>
        <v>0</v>
      </c>
      <c r="K112" s="21">
        <f t="shared" si="16"/>
        <v>0</v>
      </c>
      <c r="L112" s="21">
        <f t="shared" si="17"/>
        <v>154000</v>
      </c>
      <c r="M112" s="23">
        <f t="shared" si="19"/>
        <v>30800</v>
      </c>
    </row>
    <row r="113" spans="1:13" x14ac:dyDescent="0.2">
      <c r="A113" s="18">
        <v>110</v>
      </c>
      <c r="B113" s="16" t="s">
        <v>143</v>
      </c>
      <c r="C113" s="17">
        <v>4</v>
      </c>
      <c r="D113" s="21">
        <f t="shared" si="12"/>
        <v>104000</v>
      </c>
      <c r="E113" s="21">
        <f t="shared" si="13"/>
        <v>50000</v>
      </c>
      <c r="F113" s="21">
        <f t="shared" si="18"/>
        <v>154000</v>
      </c>
      <c r="G113" s="21">
        <v>0</v>
      </c>
      <c r="H113" s="21">
        <f t="shared" si="14"/>
        <v>0</v>
      </c>
      <c r="I113" s="21">
        <v>0</v>
      </c>
      <c r="J113" s="21">
        <f t="shared" si="15"/>
        <v>0</v>
      </c>
      <c r="K113" s="21">
        <f t="shared" si="16"/>
        <v>0</v>
      </c>
      <c r="L113" s="21">
        <f t="shared" si="17"/>
        <v>154000</v>
      </c>
      <c r="M113" s="23">
        <f t="shared" si="19"/>
        <v>30800</v>
      </c>
    </row>
    <row r="114" spans="1:13" x14ac:dyDescent="0.2">
      <c r="A114" s="18">
        <v>111</v>
      </c>
      <c r="B114" s="16" t="s">
        <v>144</v>
      </c>
      <c r="C114" s="17">
        <v>3</v>
      </c>
      <c r="D114" s="21">
        <f t="shared" si="12"/>
        <v>78000</v>
      </c>
      <c r="E114" s="21">
        <f t="shared" si="13"/>
        <v>50000</v>
      </c>
      <c r="F114" s="21">
        <f t="shared" si="18"/>
        <v>128000</v>
      </c>
      <c r="G114" s="21">
        <v>0</v>
      </c>
      <c r="H114" s="21">
        <f t="shared" si="14"/>
        <v>0</v>
      </c>
      <c r="I114" s="21">
        <v>0</v>
      </c>
      <c r="J114" s="21">
        <f t="shared" si="15"/>
        <v>0</v>
      </c>
      <c r="K114" s="21">
        <f t="shared" si="16"/>
        <v>0</v>
      </c>
      <c r="L114" s="21">
        <f t="shared" si="17"/>
        <v>128000</v>
      </c>
      <c r="M114" s="23">
        <f t="shared" si="19"/>
        <v>25600</v>
      </c>
    </row>
    <row r="115" spans="1:13" x14ac:dyDescent="0.2">
      <c r="A115" s="18">
        <v>112</v>
      </c>
      <c r="B115" s="16" t="s">
        <v>145</v>
      </c>
      <c r="C115" s="17">
        <v>29</v>
      </c>
      <c r="D115" s="21">
        <f t="shared" si="12"/>
        <v>754000</v>
      </c>
      <c r="E115" s="21">
        <f t="shared" si="13"/>
        <v>50000</v>
      </c>
      <c r="F115" s="21">
        <f t="shared" si="18"/>
        <v>804000</v>
      </c>
      <c r="G115" s="21">
        <v>0</v>
      </c>
      <c r="H115" s="21">
        <f t="shared" si="14"/>
        <v>0</v>
      </c>
      <c r="I115" s="21">
        <v>0</v>
      </c>
      <c r="J115" s="21">
        <f t="shared" si="15"/>
        <v>0</v>
      </c>
      <c r="K115" s="21">
        <f t="shared" si="16"/>
        <v>0</v>
      </c>
      <c r="L115" s="21">
        <f t="shared" si="17"/>
        <v>804000</v>
      </c>
      <c r="M115" s="23">
        <f t="shared" si="19"/>
        <v>160800</v>
      </c>
    </row>
    <row r="116" spans="1:13" x14ac:dyDescent="0.2">
      <c r="A116" s="18">
        <v>113</v>
      </c>
      <c r="B116" s="16" t="s">
        <v>146</v>
      </c>
      <c r="C116" s="17">
        <v>9</v>
      </c>
      <c r="D116" s="21">
        <f t="shared" si="12"/>
        <v>234000</v>
      </c>
      <c r="E116" s="21">
        <f t="shared" si="13"/>
        <v>50000</v>
      </c>
      <c r="F116" s="21">
        <f t="shared" si="18"/>
        <v>284000</v>
      </c>
      <c r="G116" s="21">
        <v>0</v>
      </c>
      <c r="H116" s="21">
        <f t="shared" si="14"/>
        <v>0</v>
      </c>
      <c r="I116" s="21">
        <v>0</v>
      </c>
      <c r="J116" s="21">
        <f t="shared" si="15"/>
        <v>0</v>
      </c>
      <c r="K116" s="21">
        <f t="shared" si="16"/>
        <v>0</v>
      </c>
      <c r="L116" s="21">
        <f t="shared" si="17"/>
        <v>284000</v>
      </c>
      <c r="M116" s="23">
        <f t="shared" si="19"/>
        <v>56800</v>
      </c>
    </row>
    <row r="117" spans="1:13" x14ac:dyDescent="0.2">
      <c r="A117" s="18">
        <v>114</v>
      </c>
      <c r="B117" s="16" t="s">
        <v>147</v>
      </c>
      <c r="C117" s="17">
        <v>5</v>
      </c>
      <c r="D117" s="21">
        <f t="shared" si="12"/>
        <v>130000</v>
      </c>
      <c r="E117" s="21">
        <f t="shared" si="13"/>
        <v>50000</v>
      </c>
      <c r="F117" s="21">
        <f t="shared" si="18"/>
        <v>180000</v>
      </c>
      <c r="G117" s="21">
        <v>0</v>
      </c>
      <c r="H117" s="21">
        <f t="shared" si="14"/>
        <v>0</v>
      </c>
      <c r="I117" s="21">
        <v>0</v>
      </c>
      <c r="J117" s="21">
        <f t="shared" si="15"/>
        <v>0</v>
      </c>
      <c r="K117" s="21">
        <f t="shared" si="16"/>
        <v>0</v>
      </c>
      <c r="L117" s="21">
        <f t="shared" si="17"/>
        <v>180000</v>
      </c>
      <c r="M117" s="23">
        <f t="shared" si="19"/>
        <v>36000</v>
      </c>
    </row>
    <row r="118" spans="1:13" x14ac:dyDescent="0.2">
      <c r="A118" s="18">
        <v>115</v>
      </c>
      <c r="B118" s="16" t="s">
        <v>148</v>
      </c>
      <c r="C118" s="17">
        <v>16</v>
      </c>
      <c r="D118" s="21">
        <f t="shared" si="12"/>
        <v>416000</v>
      </c>
      <c r="E118" s="21">
        <f t="shared" si="13"/>
        <v>50000</v>
      </c>
      <c r="F118" s="21">
        <f t="shared" si="18"/>
        <v>466000</v>
      </c>
      <c r="G118" s="21">
        <v>0</v>
      </c>
      <c r="H118" s="21">
        <f t="shared" si="14"/>
        <v>0</v>
      </c>
      <c r="I118" s="21">
        <v>0</v>
      </c>
      <c r="J118" s="21">
        <f t="shared" si="15"/>
        <v>0</v>
      </c>
      <c r="K118" s="21">
        <f t="shared" si="16"/>
        <v>0</v>
      </c>
      <c r="L118" s="21">
        <f t="shared" si="17"/>
        <v>466000</v>
      </c>
      <c r="M118" s="23">
        <f t="shared" si="19"/>
        <v>93200</v>
      </c>
    </row>
    <row r="119" spans="1:13" x14ac:dyDescent="0.2">
      <c r="A119" s="18">
        <v>116</v>
      </c>
      <c r="B119" s="16" t="s">
        <v>149</v>
      </c>
      <c r="C119" s="17">
        <v>4</v>
      </c>
      <c r="D119" s="21">
        <f t="shared" si="12"/>
        <v>104000</v>
      </c>
      <c r="E119" s="21">
        <f t="shared" si="13"/>
        <v>50000</v>
      </c>
      <c r="F119" s="21">
        <f t="shared" si="18"/>
        <v>154000</v>
      </c>
      <c r="G119" s="21">
        <v>0</v>
      </c>
      <c r="H119" s="21">
        <f t="shared" si="14"/>
        <v>0</v>
      </c>
      <c r="I119" s="21">
        <v>0</v>
      </c>
      <c r="J119" s="21">
        <f t="shared" si="15"/>
        <v>0</v>
      </c>
      <c r="K119" s="21">
        <f t="shared" si="16"/>
        <v>0</v>
      </c>
      <c r="L119" s="21">
        <f t="shared" si="17"/>
        <v>154000</v>
      </c>
      <c r="M119" s="23">
        <f t="shared" si="19"/>
        <v>30800</v>
      </c>
    </row>
    <row r="120" spans="1:13" x14ac:dyDescent="0.2">
      <c r="A120" s="18">
        <v>117</v>
      </c>
      <c r="B120" s="16" t="s">
        <v>150</v>
      </c>
      <c r="C120" s="17">
        <v>38</v>
      </c>
      <c r="D120" s="21">
        <f t="shared" si="12"/>
        <v>988000</v>
      </c>
      <c r="E120" s="21">
        <f t="shared" si="13"/>
        <v>50000</v>
      </c>
      <c r="F120" s="21">
        <f t="shared" si="18"/>
        <v>1038000</v>
      </c>
      <c r="G120" s="21">
        <v>0</v>
      </c>
      <c r="H120" s="21">
        <f t="shared" si="14"/>
        <v>0</v>
      </c>
      <c r="I120" s="21">
        <v>0</v>
      </c>
      <c r="J120" s="21">
        <f t="shared" si="15"/>
        <v>0</v>
      </c>
      <c r="K120" s="21">
        <f t="shared" si="16"/>
        <v>0</v>
      </c>
      <c r="L120" s="21">
        <f t="shared" si="17"/>
        <v>1038000</v>
      </c>
      <c r="M120" s="23">
        <f t="shared" si="19"/>
        <v>207600</v>
      </c>
    </row>
    <row r="121" spans="1:13" x14ac:dyDescent="0.2">
      <c r="A121" s="18">
        <v>118</v>
      </c>
      <c r="B121" s="16" t="s">
        <v>151</v>
      </c>
      <c r="C121" s="17">
        <v>42</v>
      </c>
      <c r="D121" s="21">
        <f t="shared" si="12"/>
        <v>1092000</v>
      </c>
      <c r="E121" s="21">
        <f t="shared" si="13"/>
        <v>50000</v>
      </c>
      <c r="F121" s="21">
        <f t="shared" si="18"/>
        <v>1142000</v>
      </c>
      <c r="G121" s="21">
        <v>0</v>
      </c>
      <c r="H121" s="21">
        <f t="shared" si="14"/>
        <v>0</v>
      </c>
      <c r="I121" s="21">
        <v>0</v>
      </c>
      <c r="J121" s="21">
        <f t="shared" si="15"/>
        <v>0</v>
      </c>
      <c r="K121" s="21">
        <f t="shared" si="16"/>
        <v>0</v>
      </c>
      <c r="L121" s="21">
        <f t="shared" si="17"/>
        <v>1142000</v>
      </c>
      <c r="M121" s="23">
        <f t="shared" si="19"/>
        <v>228400</v>
      </c>
    </row>
    <row r="122" spans="1:13" x14ac:dyDescent="0.2">
      <c r="A122" s="18">
        <v>119</v>
      </c>
      <c r="B122" s="16" t="s">
        <v>152</v>
      </c>
      <c r="C122" s="17">
        <v>2</v>
      </c>
      <c r="D122" s="21">
        <f t="shared" si="12"/>
        <v>52000</v>
      </c>
      <c r="E122" s="21">
        <f t="shared" si="13"/>
        <v>50000</v>
      </c>
      <c r="F122" s="21">
        <f t="shared" si="18"/>
        <v>102000</v>
      </c>
      <c r="G122" s="21">
        <v>0</v>
      </c>
      <c r="H122" s="21">
        <f t="shared" si="14"/>
        <v>0</v>
      </c>
      <c r="I122" s="21">
        <v>0</v>
      </c>
      <c r="J122" s="21">
        <f t="shared" si="15"/>
        <v>0</v>
      </c>
      <c r="K122" s="21">
        <f t="shared" si="16"/>
        <v>0</v>
      </c>
      <c r="L122" s="21">
        <f t="shared" si="17"/>
        <v>102000</v>
      </c>
      <c r="M122" s="23">
        <f t="shared" si="19"/>
        <v>20400</v>
      </c>
    </row>
    <row r="123" spans="1:13" x14ac:dyDescent="0.2">
      <c r="A123" s="18">
        <v>120</v>
      </c>
      <c r="B123" s="16" t="s">
        <v>153</v>
      </c>
      <c r="C123" s="17">
        <v>6</v>
      </c>
      <c r="D123" s="21">
        <f t="shared" si="12"/>
        <v>156000</v>
      </c>
      <c r="E123" s="21">
        <f t="shared" si="13"/>
        <v>50000</v>
      </c>
      <c r="F123" s="21">
        <f t="shared" si="18"/>
        <v>206000</v>
      </c>
      <c r="G123" s="21">
        <v>0</v>
      </c>
      <c r="H123" s="21">
        <f t="shared" si="14"/>
        <v>0</v>
      </c>
      <c r="I123" s="21">
        <v>0</v>
      </c>
      <c r="J123" s="21">
        <f t="shared" si="15"/>
        <v>0</v>
      </c>
      <c r="K123" s="21">
        <f t="shared" si="16"/>
        <v>0</v>
      </c>
      <c r="L123" s="21">
        <f t="shared" si="17"/>
        <v>206000</v>
      </c>
      <c r="M123" s="23">
        <f t="shared" si="19"/>
        <v>41200</v>
      </c>
    </row>
    <row r="124" spans="1:13" x14ac:dyDescent="0.2">
      <c r="A124" s="18">
        <v>121</v>
      </c>
      <c r="B124" s="16" t="s">
        <v>154</v>
      </c>
      <c r="C124" s="17">
        <v>19</v>
      </c>
      <c r="D124" s="21">
        <f t="shared" si="12"/>
        <v>494000</v>
      </c>
      <c r="E124" s="21">
        <f t="shared" si="13"/>
        <v>50000</v>
      </c>
      <c r="F124" s="21">
        <f t="shared" si="18"/>
        <v>544000</v>
      </c>
      <c r="G124" s="21">
        <v>0</v>
      </c>
      <c r="H124" s="21">
        <f t="shared" si="14"/>
        <v>0</v>
      </c>
      <c r="I124" s="21">
        <v>0</v>
      </c>
      <c r="J124" s="21">
        <f t="shared" si="15"/>
        <v>0</v>
      </c>
      <c r="K124" s="21">
        <f t="shared" si="16"/>
        <v>0</v>
      </c>
      <c r="L124" s="21">
        <f t="shared" si="17"/>
        <v>544000</v>
      </c>
      <c r="M124" s="23">
        <f t="shared" si="19"/>
        <v>108800</v>
      </c>
    </row>
    <row r="125" spans="1:13" x14ac:dyDescent="0.2">
      <c r="A125" s="18">
        <v>122</v>
      </c>
      <c r="B125" s="16" t="s">
        <v>155</v>
      </c>
      <c r="C125" s="17">
        <v>4</v>
      </c>
      <c r="D125" s="21">
        <f t="shared" si="12"/>
        <v>104000</v>
      </c>
      <c r="E125" s="21">
        <f t="shared" si="13"/>
        <v>50000</v>
      </c>
      <c r="F125" s="21">
        <f t="shared" si="18"/>
        <v>154000</v>
      </c>
      <c r="G125" s="21">
        <v>0</v>
      </c>
      <c r="H125" s="21">
        <f t="shared" si="14"/>
        <v>0</v>
      </c>
      <c r="I125" s="21">
        <v>0</v>
      </c>
      <c r="J125" s="21">
        <f t="shared" si="15"/>
        <v>0</v>
      </c>
      <c r="K125" s="21">
        <f t="shared" si="16"/>
        <v>0</v>
      </c>
      <c r="L125" s="21">
        <f>+K125+F125</f>
        <v>154000</v>
      </c>
      <c r="M125" s="23">
        <f t="shared" si="19"/>
        <v>30800</v>
      </c>
    </row>
    <row r="126" spans="1:13" x14ac:dyDescent="0.2">
      <c r="A126" s="18">
        <v>123</v>
      </c>
      <c r="B126" s="16" t="s">
        <v>156</v>
      </c>
      <c r="C126" s="17">
        <v>44</v>
      </c>
      <c r="D126" s="21">
        <f t="shared" si="12"/>
        <v>1144000</v>
      </c>
      <c r="E126" s="21">
        <f t="shared" si="13"/>
        <v>50000</v>
      </c>
      <c r="F126" s="21">
        <f t="shared" si="18"/>
        <v>1194000</v>
      </c>
      <c r="G126" s="21">
        <v>0</v>
      </c>
      <c r="H126" s="21">
        <f t="shared" si="14"/>
        <v>0</v>
      </c>
      <c r="I126" s="21">
        <v>0</v>
      </c>
      <c r="J126" s="21">
        <f t="shared" si="15"/>
        <v>0</v>
      </c>
      <c r="K126" s="21">
        <f t="shared" si="16"/>
        <v>0</v>
      </c>
      <c r="L126" s="21">
        <f t="shared" si="17"/>
        <v>1194000</v>
      </c>
      <c r="M126" s="23">
        <f t="shared" si="19"/>
        <v>238800</v>
      </c>
    </row>
    <row r="127" spans="1:13" x14ac:dyDescent="0.2">
      <c r="A127" s="18">
        <v>124</v>
      </c>
      <c r="B127" s="16" t="s">
        <v>157</v>
      </c>
      <c r="C127" s="17">
        <v>24</v>
      </c>
      <c r="D127" s="21">
        <f t="shared" si="12"/>
        <v>624000</v>
      </c>
      <c r="E127" s="21">
        <f t="shared" si="13"/>
        <v>50000</v>
      </c>
      <c r="F127" s="21">
        <f t="shared" si="18"/>
        <v>674000</v>
      </c>
      <c r="G127" s="21">
        <v>0</v>
      </c>
      <c r="H127" s="21">
        <f t="shared" si="14"/>
        <v>0</v>
      </c>
      <c r="I127" s="21">
        <v>0</v>
      </c>
      <c r="J127" s="21">
        <f t="shared" si="15"/>
        <v>0</v>
      </c>
      <c r="K127" s="21">
        <f t="shared" si="16"/>
        <v>0</v>
      </c>
      <c r="L127" s="21">
        <f t="shared" si="17"/>
        <v>674000</v>
      </c>
      <c r="M127" s="23">
        <f t="shared" si="19"/>
        <v>134800</v>
      </c>
    </row>
    <row r="128" spans="1:13" x14ac:dyDescent="0.2">
      <c r="A128" s="18">
        <v>126</v>
      </c>
      <c r="B128" s="16" t="s">
        <v>158</v>
      </c>
      <c r="C128" s="17">
        <v>5</v>
      </c>
      <c r="D128" s="21">
        <f t="shared" si="12"/>
        <v>130000</v>
      </c>
      <c r="E128" s="21">
        <f t="shared" si="13"/>
        <v>50000</v>
      </c>
      <c r="F128" s="21">
        <f t="shared" si="18"/>
        <v>180000</v>
      </c>
      <c r="G128" s="21">
        <v>0</v>
      </c>
      <c r="H128" s="21">
        <f t="shared" si="14"/>
        <v>0</v>
      </c>
      <c r="I128" s="21">
        <v>0</v>
      </c>
      <c r="J128" s="21">
        <f t="shared" si="15"/>
        <v>0</v>
      </c>
      <c r="K128" s="21">
        <f t="shared" si="16"/>
        <v>0</v>
      </c>
      <c r="L128" s="21">
        <f t="shared" si="17"/>
        <v>180000</v>
      </c>
      <c r="M128" s="23">
        <f t="shared" si="19"/>
        <v>36000</v>
      </c>
    </row>
    <row r="129" spans="1:14" x14ac:dyDescent="0.2">
      <c r="A129" s="18">
        <v>127</v>
      </c>
      <c r="B129" s="16" t="s">
        <v>159</v>
      </c>
      <c r="C129" s="17">
        <v>19</v>
      </c>
      <c r="D129" s="21">
        <f t="shared" si="12"/>
        <v>494000</v>
      </c>
      <c r="E129" s="21">
        <f t="shared" si="13"/>
        <v>50000</v>
      </c>
      <c r="F129" s="21">
        <f t="shared" si="18"/>
        <v>544000</v>
      </c>
      <c r="G129" s="21">
        <v>0</v>
      </c>
      <c r="H129" s="21">
        <f t="shared" si="14"/>
        <v>0</v>
      </c>
      <c r="I129" s="21">
        <v>0</v>
      </c>
      <c r="J129" s="21">
        <f t="shared" si="15"/>
        <v>0</v>
      </c>
      <c r="K129" s="21">
        <f t="shared" si="16"/>
        <v>0</v>
      </c>
      <c r="L129" s="21">
        <f t="shared" si="17"/>
        <v>544000</v>
      </c>
      <c r="M129" s="23">
        <f t="shared" si="19"/>
        <v>108800</v>
      </c>
    </row>
    <row r="130" spans="1:14" x14ac:dyDescent="0.2">
      <c r="A130" s="18">
        <v>128</v>
      </c>
      <c r="B130" s="16" t="s">
        <v>160</v>
      </c>
      <c r="C130" s="17">
        <v>82</v>
      </c>
      <c r="D130" s="21">
        <f t="shared" si="12"/>
        <v>2132000</v>
      </c>
      <c r="E130" s="21">
        <f t="shared" si="13"/>
        <v>50000</v>
      </c>
      <c r="F130" s="21">
        <f t="shared" si="18"/>
        <v>2182000</v>
      </c>
      <c r="G130" s="21">
        <v>0</v>
      </c>
      <c r="H130" s="21">
        <f t="shared" si="14"/>
        <v>0</v>
      </c>
      <c r="I130" s="21">
        <v>0</v>
      </c>
      <c r="J130" s="21">
        <f t="shared" si="15"/>
        <v>0</v>
      </c>
      <c r="K130" s="21">
        <f t="shared" si="16"/>
        <v>0</v>
      </c>
      <c r="L130" s="21">
        <f t="shared" si="17"/>
        <v>2182000</v>
      </c>
      <c r="M130" s="23">
        <f t="shared" si="19"/>
        <v>436400</v>
      </c>
    </row>
    <row r="131" spans="1:14" x14ac:dyDescent="0.2">
      <c r="A131" s="18">
        <v>130</v>
      </c>
      <c r="B131" s="16" t="s">
        <v>161</v>
      </c>
      <c r="C131" s="17">
        <v>6</v>
      </c>
      <c r="D131" s="21">
        <f t="shared" si="12"/>
        <v>156000</v>
      </c>
      <c r="E131" s="21">
        <f t="shared" si="13"/>
        <v>50000</v>
      </c>
      <c r="F131" s="21">
        <f t="shared" si="18"/>
        <v>206000</v>
      </c>
      <c r="G131" s="21">
        <v>0</v>
      </c>
      <c r="H131" s="21">
        <f t="shared" si="14"/>
        <v>0</v>
      </c>
      <c r="I131" s="21">
        <v>0</v>
      </c>
      <c r="J131" s="21">
        <f t="shared" si="15"/>
        <v>0</v>
      </c>
      <c r="K131" s="21">
        <f t="shared" si="16"/>
        <v>0</v>
      </c>
      <c r="L131" s="21">
        <f t="shared" si="17"/>
        <v>206000</v>
      </c>
      <c r="M131" s="23">
        <f t="shared" si="19"/>
        <v>41200</v>
      </c>
    </row>
    <row r="132" spans="1:14" x14ac:dyDescent="0.2">
      <c r="A132" s="18">
        <v>131</v>
      </c>
      <c r="B132" s="16" t="s">
        <v>162</v>
      </c>
      <c r="C132" s="17">
        <v>16</v>
      </c>
      <c r="D132" s="21">
        <f t="shared" si="12"/>
        <v>416000</v>
      </c>
      <c r="E132" s="21">
        <f t="shared" si="13"/>
        <v>50000</v>
      </c>
      <c r="F132" s="21">
        <f t="shared" si="18"/>
        <v>466000</v>
      </c>
      <c r="G132" s="21">
        <v>0</v>
      </c>
      <c r="H132" s="21">
        <f t="shared" si="14"/>
        <v>0</v>
      </c>
      <c r="I132" s="21">
        <v>0</v>
      </c>
      <c r="J132" s="21">
        <f t="shared" si="15"/>
        <v>0</v>
      </c>
      <c r="K132" s="21">
        <f t="shared" si="16"/>
        <v>0</v>
      </c>
      <c r="L132" s="21">
        <f t="shared" si="17"/>
        <v>466000</v>
      </c>
      <c r="M132" s="23">
        <f t="shared" si="19"/>
        <v>93200</v>
      </c>
    </row>
    <row r="133" spans="1:14" x14ac:dyDescent="0.2">
      <c r="A133" s="18">
        <v>132</v>
      </c>
      <c r="B133" s="16" t="s">
        <v>163</v>
      </c>
      <c r="C133" s="17">
        <v>7</v>
      </c>
      <c r="D133" s="21">
        <f t="shared" si="12"/>
        <v>182000</v>
      </c>
      <c r="E133" s="21">
        <f t="shared" si="13"/>
        <v>50000</v>
      </c>
      <c r="F133" s="21">
        <f t="shared" si="18"/>
        <v>232000</v>
      </c>
      <c r="G133" s="21">
        <v>0</v>
      </c>
      <c r="H133" s="21">
        <f t="shared" si="14"/>
        <v>0</v>
      </c>
      <c r="I133" s="21">
        <v>0</v>
      </c>
      <c r="J133" s="21">
        <f t="shared" si="15"/>
        <v>0</v>
      </c>
      <c r="K133" s="21">
        <f t="shared" si="16"/>
        <v>0</v>
      </c>
      <c r="L133" s="21">
        <f t="shared" si="17"/>
        <v>232000</v>
      </c>
      <c r="M133" s="23">
        <f t="shared" si="19"/>
        <v>46400</v>
      </c>
    </row>
    <row r="134" spans="1:14" x14ac:dyDescent="0.2">
      <c r="A134" s="18">
        <v>134</v>
      </c>
      <c r="B134" s="16" t="s">
        <v>164</v>
      </c>
      <c r="C134" s="17">
        <v>0</v>
      </c>
      <c r="D134" s="21">
        <f t="shared" si="12"/>
        <v>0</v>
      </c>
      <c r="E134" s="21">
        <v>0</v>
      </c>
      <c r="F134" s="21">
        <f t="shared" si="18"/>
        <v>0</v>
      </c>
      <c r="G134" s="21">
        <v>0</v>
      </c>
      <c r="H134" s="21">
        <f t="shared" si="14"/>
        <v>0</v>
      </c>
      <c r="I134" s="21">
        <v>0</v>
      </c>
      <c r="J134" s="21">
        <f t="shared" si="15"/>
        <v>0</v>
      </c>
      <c r="K134" s="21">
        <f t="shared" si="16"/>
        <v>0</v>
      </c>
      <c r="L134" s="21">
        <f t="shared" si="17"/>
        <v>0</v>
      </c>
      <c r="M134" s="23">
        <f t="shared" si="19"/>
        <v>0</v>
      </c>
    </row>
    <row r="135" spans="1:14" x14ac:dyDescent="0.2">
      <c r="A135" s="18">
        <v>135</v>
      </c>
      <c r="B135" s="16" t="s">
        <v>165</v>
      </c>
      <c r="C135" s="17">
        <v>3</v>
      </c>
      <c r="D135" s="21">
        <f t="shared" si="12"/>
        <v>78000</v>
      </c>
      <c r="E135" s="21">
        <f t="shared" si="13"/>
        <v>50000</v>
      </c>
      <c r="F135" s="21">
        <f t="shared" si="18"/>
        <v>128000</v>
      </c>
      <c r="G135" s="21">
        <v>0</v>
      </c>
      <c r="H135" s="21">
        <f t="shared" si="14"/>
        <v>0</v>
      </c>
      <c r="I135" s="21">
        <v>0</v>
      </c>
      <c r="J135" s="21">
        <f t="shared" si="15"/>
        <v>0</v>
      </c>
      <c r="K135" s="21">
        <f t="shared" si="16"/>
        <v>0</v>
      </c>
      <c r="L135" s="21">
        <f t="shared" si="17"/>
        <v>128000</v>
      </c>
      <c r="M135" s="23">
        <f t="shared" si="19"/>
        <v>25600</v>
      </c>
    </row>
    <row r="136" spans="1:14" x14ac:dyDescent="0.2">
      <c r="A136" s="18">
        <v>136</v>
      </c>
      <c r="B136" s="16" t="s">
        <v>166</v>
      </c>
      <c r="C136" s="17">
        <v>45</v>
      </c>
      <c r="D136" s="21">
        <f t="shared" si="12"/>
        <v>1170000</v>
      </c>
      <c r="E136" s="21">
        <f t="shared" si="13"/>
        <v>50000</v>
      </c>
      <c r="F136" s="21">
        <f t="shared" ref="F136:F144" si="20">E136+D136</f>
        <v>1220000</v>
      </c>
      <c r="G136" s="21">
        <v>0</v>
      </c>
      <c r="H136" s="21">
        <f t="shared" si="14"/>
        <v>0</v>
      </c>
      <c r="I136" s="21">
        <v>0</v>
      </c>
      <c r="J136" s="21">
        <f t="shared" si="15"/>
        <v>0</v>
      </c>
      <c r="K136" s="21">
        <f t="shared" si="16"/>
        <v>0</v>
      </c>
      <c r="L136" s="21">
        <f t="shared" si="17"/>
        <v>1220000</v>
      </c>
      <c r="M136" s="23">
        <f t="shared" si="19"/>
        <v>244000</v>
      </c>
    </row>
    <row r="137" spans="1:14" x14ac:dyDescent="0.2">
      <c r="A137" s="18">
        <v>137</v>
      </c>
      <c r="B137" s="16" t="s">
        <v>167</v>
      </c>
      <c r="C137" s="17">
        <v>2</v>
      </c>
      <c r="D137" s="21">
        <f t="shared" si="12"/>
        <v>52000</v>
      </c>
      <c r="E137" s="21">
        <f t="shared" si="13"/>
        <v>50000</v>
      </c>
      <c r="F137" s="21">
        <f t="shared" si="20"/>
        <v>102000</v>
      </c>
      <c r="G137" s="21">
        <v>0</v>
      </c>
      <c r="H137" s="21">
        <f t="shared" si="14"/>
        <v>0</v>
      </c>
      <c r="I137" s="21">
        <v>0</v>
      </c>
      <c r="J137" s="21">
        <f t="shared" si="15"/>
        <v>0</v>
      </c>
      <c r="K137" s="21">
        <f t="shared" si="16"/>
        <v>0</v>
      </c>
      <c r="L137" s="21">
        <f t="shared" si="17"/>
        <v>102000</v>
      </c>
      <c r="M137" s="23">
        <f t="shared" si="19"/>
        <v>20400</v>
      </c>
    </row>
    <row r="138" spans="1:14" x14ac:dyDescent="0.2">
      <c r="A138" s="18">
        <v>138</v>
      </c>
      <c r="B138" s="19" t="s">
        <v>168</v>
      </c>
      <c r="C138" s="17">
        <v>0</v>
      </c>
      <c r="D138" s="21">
        <f t="shared" si="12"/>
        <v>0</v>
      </c>
      <c r="E138" s="21">
        <v>0</v>
      </c>
      <c r="F138" s="21">
        <f t="shared" si="20"/>
        <v>0</v>
      </c>
      <c r="G138" s="21">
        <v>0</v>
      </c>
      <c r="H138" s="21">
        <f t="shared" si="14"/>
        <v>0</v>
      </c>
      <c r="I138" s="21">
        <v>0</v>
      </c>
      <c r="J138" s="21">
        <f t="shared" si="15"/>
        <v>0</v>
      </c>
      <c r="K138" s="21">
        <f t="shared" si="16"/>
        <v>0</v>
      </c>
      <c r="L138" s="21">
        <f t="shared" si="17"/>
        <v>0</v>
      </c>
      <c r="M138" s="23">
        <f>IF(OR($A138=3,$A138=10),(D138+$E$9+K138)*$M$10,L138*$M$10)</f>
        <v>0</v>
      </c>
    </row>
    <row r="139" spans="1:14" x14ac:dyDescent="0.2">
      <c r="A139" s="18">
        <v>139</v>
      </c>
      <c r="B139" s="19" t="s">
        <v>169</v>
      </c>
      <c r="C139" s="17">
        <v>6</v>
      </c>
      <c r="D139" s="21">
        <f t="shared" ref="D139:D200" si="21">C139*$D$9</f>
        <v>156000</v>
      </c>
      <c r="E139" s="21">
        <f t="shared" ref="E139:E144" si="22">$E$9</f>
        <v>50000</v>
      </c>
      <c r="F139" s="21">
        <f t="shared" si="20"/>
        <v>206000</v>
      </c>
      <c r="G139" s="21">
        <v>0</v>
      </c>
      <c r="H139" s="21">
        <f t="shared" ref="H139:H144" si="23">G139*$H$9</f>
        <v>0</v>
      </c>
      <c r="I139" s="21">
        <v>0</v>
      </c>
      <c r="J139" s="21">
        <f t="shared" ref="J139:J144" si="24">I139*$J$9</f>
        <v>0</v>
      </c>
      <c r="K139" s="21">
        <f>+J139+H139</f>
        <v>0</v>
      </c>
      <c r="L139" s="21">
        <f t="shared" si="17"/>
        <v>206000</v>
      </c>
      <c r="M139" s="23">
        <f>IF(OR($A139=3,$A139=10),(D139+$E$9+K139)*$M$10,L139*$M$10)</f>
        <v>41200</v>
      </c>
    </row>
    <row r="140" spans="1:14" x14ac:dyDescent="0.2">
      <c r="A140" s="18">
        <v>142</v>
      </c>
      <c r="B140" s="19" t="s">
        <v>170</v>
      </c>
      <c r="C140" s="17">
        <v>4</v>
      </c>
      <c r="D140" s="21">
        <f t="shared" si="21"/>
        <v>104000</v>
      </c>
      <c r="E140" s="21">
        <f t="shared" si="22"/>
        <v>50000</v>
      </c>
      <c r="F140" s="21">
        <f t="shared" si="20"/>
        <v>154000</v>
      </c>
      <c r="G140" s="21">
        <v>0</v>
      </c>
      <c r="H140" s="21">
        <f t="shared" si="23"/>
        <v>0</v>
      </c>
      <c r="I140" s="21">
        <v>0</v>
      </c>
      <c r="J140" s="21">
        <f t="shared" si="24"/>
        <v>0</v>
      </c>
      <c r="K140" s="21">
        <f t="shared" ref="K140:K144" si="25">+J140+H140</f>
        <v>0</v>
      </c>
      <c r="L140" s="21">
        <f>+K140+F140</f>
        <v>154000</v>
      </c>
      <c r="M140" s="23">
        <f>IF(OR($A140=3,$A140=10),(D140+$E$9+K140)*$M$10,L140*$M$10)</f>
        <v>30800</v>
      </c>
    </row>
    <row r="141" spans="1:14" x14ac:dyDescent="0.2">
      <c r="A141" s="18">
        <v>143</v>
      </c>
      <c r="B141" s="19" t="s">
        <v>171</v>
      </c>
      <c r="C141" s="17">
        <v>9</v>
      </c>
      <c r="D141" s="21">
        <f t="shared" si="21"/>
        <v>234000</v>
      </c>
      <c r="E141" s="21">
        <f t="shared" si="22"/>
        <v>50000</v>
      </c>
      <c r="F141" s="21">
        <f t="shared" si="20"/>
        <v>284000</v>
      </c>
      <c r="G141" s="21">
        <v>0</v>
      </c>
      <c r="H141" s="21">
        <f t="shared" si="23"/>
        <v>0</v>
      </c>
      <c r="I141" s="21">
        <v>0</v>
      </c>
      <c r="J141" s="21">
        <f t="shared" si="24"/>
        <v>0</v>
      </c>
      <c r="K141" s="21">
        <f t="shared" si="25"/>
        <v>0</v>
      </c>
      <c r="L141" s="21">
        <f>+K141+F141</f>
        <v>284000</v>
      </c>
      <c r="M141" s="23">
        <f t="shared" ref="M141:M144" si="26">IF(OR($A141=3,$A141=10),(D141+$E$9+K141)*$M$10,L141*$M$10)</f>
        <v>56800</v>
      </c>
      <c r="N141" s="2" t="s">
        <v>34</v>
      </c>
    </row>
    <row r="142" spans="1:14" x14ac:dyDescent="0.2">
      <c r="A142" s="18">
        <v>144</v>
      </c>
      <c r="B142" s="19" t="s">
        <v>172</v>
      </c>
      <c r="C142" s="17">
        <v>4</v>
      </c>
      <c r="D142" s="21">
        <f t="shared" si="21"/>
        <v>104000</v>
      </c>
      <c r="E142" s="21">
        <f t="shared" si="22"/>
        <v>50000</v>
      </c>
      <c r="F142" s="21">
        <f t="shared" si="20"/>
        <v>154000</v>
      </c>
      <c r="G142" s="21">
        <v>0</v>
      </c>
      <c r="H142" s="21">
        <f t="shared" si="23"/>
        <v>0</v>
      </c>
      <c r="I142" s="21">
        <v>0</v>
      </c>
      <c r="J142" s="21">
        <f t="shared" si="24"/>
        <v>0</v>
      </c>
      <c r="K142" s="21">
        <f t="shared" si="25"/>
        <v>0</v>
      </c>
      <c r="L142" s="21">
        <f>+F142</f>
        <v>154000</v>
      </c>
      <c r="M142" s="23">
        <f t="shared" si="26"/>
        <v>30800</v>
      </c>
    </row>
    <row r="143" spans="1:14" x14ac:dyDescent="0.2">
      <c r="A143" s="18">
        <v>202</v>
      </c>
      <c r="B143" s="19" t="s">
        <v>173</v>
      </c>
      <c r="C143" s="17">
        <v>2</v>
      </c>
      <c r="D143" s="21">
        <f t="shared" si="21"/>
        <v>52000</v>
      </c>
      <c r="E143" s="21">
        <f t="shared" si="22"/>
        <v>50000</v>
      </c>
      <c r="F143" s="21">
        <f t="shared" si="20"/>
        <v>102000</v>
      </c>
      <c r="G143" s="21">
        <v>0</v>
      </c>
      <c r="H143" s="21">
        <f t="shared" si="23"/>
        <v>0</v>
      </c>
      <c r="I143" s="21">
        <v>0</v>
      </c>
      <c r="J143" s="21">
        <f t="shared" si="24"/>
        <v>0</v>
      </c>
      <c r="K143" s="21">
        <f t="shared" si="25"/>
        <v>0</v>
      </c>
      <c r="L143" s="21">
        <f t="shared" ref="L143:L201" si="27">+F143</f>
        <v>102000</v>
      </c>
      <c r="M143" s="23">
        <f t="shared" si="26"/>
        <v>20400</v>
      </c>
    </row>
    <row r="144" spans="1:14" x14ac:dyDescent="0.2">
      <c r="A144" s="18">
        <v>207</v>
      </c>
      <c r="B144" s="19" t="s">
        <v>174</v>
      </c>
      <c r="C144" s="17">
        <v>2</v>
      </c>
      <c r="D144" s="21">
        <f t="shared" si="21"/>
        <v>52000</v>
      </c>
      <c r="E144" s="21">
        <f t="shared" si="22"/>
        <v>50000</v>
      </c>
      <c r="F144" s="21">
        <f t="shared" si="20"/>
        <v>102000</v>
      </c>
      <c r="G144" s="21">
        <v>0</v>
      </c>
      <c r="H144" s="21">
        <f t="shared" si="23"/>
        <v>0</v>
      </c>
      <c r="I144" s="21">
        <v>0</v>
      </c>
      <c r="J144" s="21">
        <f t="shared" si="24"/>
        <v>0</v>
      </c>
      <c r="K144" s="21">
        <f t="shared" si="25"/>
        <v>0</v>
      </c>
      <c r="L144" s="21">
        <f t="shared" si="27"/>
        <v>102000</v>
      </c>
      <c r="M144" s="23">
        <f t="shared" si="26"/>
        <v>20400</v>
      </c>
    </row>
    <row r="145" spans="1:13" x14ac:dyDescent="0.2">
      <c r="A145" s="18">
        <v>218</v>
      </c>
      <c r="B145" s="19" t="s">
        <v>175</v>
      </c>
      <c r="C145" s="17">
        <v>1</v>
      </c>
      <c r="D145" s="21">
        <f t="shared" si="21"/>
        <v>26000</v>
      </c>
      <c r="E145" s="22" t="s">
        <v>7</v>
      </c>
      <c r="F145" s="21">
        <f t="shared" ref="F145:F170" si="28">D145</f>
        <v>26000</v>
      </c>
      <c r="G145" s="22" t="s">
        <v>7</v>
      </c>
      <c r="H145" s="22" t="s">
        <v>7</v>
      </c>
      <c r="I145" s="22" t="s">
        <v>7</v>
      </c>
      <c r="J145" s="22" t="s">
        <v>7</v>
      </c>
      <c r="K145" s="22" t="s">
        <v>7</v>
      </c>
      <c r="L145" s="21">
        <f t="shared" si="27"/>
        <v>26000</v>
      </c>
      <c r="M145" s="25" t="s">
        <v>7</v>
      </c>
    </row>
    <row r="146" spans="1:13" x14ac:dyDescent="0.2">
      <c r="A146" s="18">
        <v>260</v>
      </c>
      <c r="B146" s="19" t="s">
        <v>176</v>
      </c>
      <c r="C146" s="17">
        <v>1</v>
      </c>
      <c r="D146" s="21">
        <f t="shared" si="21"/>
        <v>26000</v>
      </c>
      <c r="E146" s="22" t="s">
        <v>7</v>
      </c>
      <c r="F146" s="21">
        <f t="shared" si="28"/>
        <v>26000</v>
      </c>
      <c r="G146" s="22" t="s">
        <v>7</v>
      </c>
      <c r="H146" s="22" t="s">
        <v>7</v>
      </c>
      <c r="I146" s="22" t="s">
        <v>7</v>
      </c>
      <c r="J146" s="22" t="s">
        <v>7</v>
      </c>
      <c r="K146" s="22" t="s">
        <v>7</v>
      </c>
      <c r="L146" s="21">
        <f t="shared" si="27"/>
        <v>26000</v>
      </c>
      <c r="M146" s="25" t="s">
        <v>7</v>
      </c>
    </row>
    <row r="147" spans="1:13" x14ac:dyDescent="0.2">
      <c r="A147" s="18">
        <v>261</v>
      </c>
      <c r="B147" s="19" t="s">
        <v>177</v>
      </c>
      <c r="C147" s="17">
        <v>1</v>
      </c>
      <c r="D147" s="21">
        <f t="shared" si="21"/>
        <v>26000</v>
      </c>
      <c r="E147" s="22" t="s">
        <v>7</v>
      </c>
      <c r="F147" s="21">
        <f t="shared" si="28"/>
        <v>26000</v>
      </c>
      <c r="G147" s="22" t="s">
        <v>7</v>
      </c>
      <c r="H147" s="22" t="s">
        <v>7</v>
      </c>
      <c r="I147" s="22" t="s">
        <v>7</v>
      </c>
      <c r="J147" s="22" t="s">
        <v>7</v>
      </c>
      <c r="K147" s="22" t="s">
        <v>7</v>
      </c>
      <c r="L147" s="21">
        <f t="shared" si="27"/>
        <v>26000</v>
      </c>
      <c r="M147" s="25" t="s">
        <v>7</v>
      </c>
    </row>
    <row r="148" spans="1:13" x14ac:dyDescent="0.2">
      <c r="A148" s="18">
        <v>262</v>
      </c>
      <c r="B148" s="19" t="s">
        <v>178</v>
      </c>
      <c r="C148" s="17">
        <v>1</v>
      </c>
      <c r="D148" s="21">
        <f t="shared" si="21"/>
        <v>26000</v>
      </c>
      <c r="E148" s="22" t="s">
        <v>7</v>
      </c>
      <c r="F148" s="21">
        <f t="shared" si="28"/>
        <v>26000</v>
      </c>
      <c r="G148" s="22" t="s">
        <v>7</v>
      </c>
      <c r="H148" s="22" t="s">
        <v>7</v>
      </c>
      <c r="I148" s="22" t="s">
        <v>7</v>
      </c>
      <c r="J148" s="22" t="s">
        <v>7</v>
      </c>
      <c r="K148" s="22" t="s">
        <v>7</v>
      </c>
      <c r="L148" s="21">
        <f t="shared" si="27"/>
        <v>26000</v>
      </c>
      <c r="M148" s="25" t="s">
        <v>7</v>
      </c>
    </row>
    <row r="149" spans="1:13" x14ac:dyDescent="0.2">
      <c r="A149" s="18">
        <v>263</v>
      </c>
      <c r="B149" s="19" t="s">
        <v>179</v>
      </c>
      <c r="C149" s="17">
        <v>1</v>
      </c>
      <c r="D149" s="21">
        <f t="shared" si="21"/>
        <v>26000</v>
      </c>
      <c r="E149" s="22" t="s">
        <v>7</v>
      </c>
      <c r="F149" s="21">
        <f t="shared" si="28"/>
        <v>26000</v>
      </c>
      <c r="G149" s="22" t="s">
        <v>7</v>
      </c>
      <c r="H149" s="22" t="s">
        <v>7</v>
      </c>
      <c r="I149" s="22" t="s">
        <v>7</v>
      </c>
      <c r="J149" s="22" t="s">
        <v>7</v>
      </c>
      <c r="K149" s="22" t="s">
        <v>7</v>
      </c>
      <c r="L149" s="21">
        <f t="shared" si="27"/>
        <v>26000</v>
      </c>
      <c r="M149" s="25" t="s">
        <v>7</v>
      </c>
    </row>
    <row r="150" spans="1:13" x14ac:dyDescent="0.2">
      <c r="A150" s="18">
        <v>264</v>
      </c>
      <c r="B150" s="19" t="s">
        <v>180</v>
      </c>
      <c r="C150" s="17">
        <v>1</v>
      </c>
      <c r="D150" s="21">
        <f t="shared" si="21"/>
        <v>26000</v>
      </c>
      <c r="E150" s="22" t="s">
        <v>7</v>
      </c>
      <c r="F150" s="21">
        <f t="shared" si="28"/>
        <v>26000</v>
      </c>
      <c r="G150" s="22" t="s">
        <v>7</v>
      </c>
      <c r="H150" s="22" t="s">
        <v>7</v>
      </c>
      <c r="I150" s="22" t="s">
        <v>7</v>
      </c>
      <c r="J150" s="22" t="s">
        <v>7</v>
      </c>
      <c r="K150" s="22" t="s">
        <v>7</v>
      </c>
      <c r="L150" s="21">
        <f t="shared" si="27"/>
        <v>26000</v>
      </c>
      <c r="M150" s="25" t="s">
        <v>7</v>
      </c>
    </row>
    <row r="151" spans="1:13" x14ac:dyDescent="0.2">
      <c r="A151" s="18">
        <v>265</v>
      </c>
      <c r="B151" s="19" t="s">
        <v>181</v>
      </c>
      <c r="C151" s="17">
        <v>1</v>
      </c>
      <c r="D151" s="21">
        <f t="shared" si="21"/>
        <v>26000</v>
      </c>
      <c r="E151" s="22" t="s">
        <v>7</v>
      </c>
      <c r="F151" s="21">
        <f t="shared" si="28"/>
        <v>26000</v>
      </c>
      <c r="G151" s="22" t="s">
        <v>7</v>
      </c>
      <c r="H151" s="22" t="s">
        <v>7</v>
      </c>
      <c r="I151" s="22" t="s">
        <v>7</v>
      </c>
      <c r="J151" s="22" t="s">
        <v>7</v>
      </c>
      <c r="K151" s="22" t="s">
        <v>7</v>
      </c>
      <c r="L151" s="21">
        <f t="shared" si="27"/>
        <v>26000</v>
      </c>
      <c r="M151" s="25" t="s">
        <v>7</v>
      </c>
    </row>
    <row r="152" spans="1:13" x14ac:dyDescent="0.2">
      <c r="A152" s="18">
        <v>266</v>
      </c>
      <c r="B152" s="19" t="s">
        <v>182</v>
      </c>
      <c r="C152" s="17">
        <v>1</v>
      </c>
      <c r="D152" s="21">
        <f t="shared" si="21"/>
        <v>26000</v>
      </c>
      <c r="E152" s="22" t="s">
        <v>7</v>
      </c>
      <c r="F152" s="21">
        <f t="shared" si="28"/>
        <v>26000</v>
      </c>
      <c r="G152" s="22" t="s">
        <v>7</v>
      </c>
      <c r="H152" s="22" t="s">
        <v>7</v>
      </c>
      <c r="I152" s="22" t="s">
        <v>7</v>
      </c>
      <c r="J152" s="22" t="s">
        <v>7</v>
      </c>
      <c r="K152" s="22" t="s">
        <v>7</v>
      </c>
      <c r="L152" s="21">
        <f t="shared" si="27"/>
        <v>26000</v>
      </c>
      <c r="M152" s="25" t="s">
        <v>7</v>
      </c>
    </row>
    <row r="153" spans="1:13" x14ac:dyDescent="0.2">
      <c r="A153" s="18">
        <v>267</v>
      </c>
      <c r="B153" s="19" t="s">
        <v>183</v>
      </c>
      <c r="C153" s="17">
        <v>1</v>
      </c>
      <c r="D153" s="21">
        <f t="shared" si="21"/>
        <v>26000</v>
      </c>
      <c r="E153" s="22" t="s">
        <v>7</v>
      </c>
      <c r="F153" s="21">
        <f t="shared" si="28"/>
        <v>26000</v>
      </c>
      <c r="G153" s="22" t="s">
        <v>7</v>
      </c>
      <c r="H153" s="22" t="s">
        <v>7</v>
      </c>
      <c r="I153" s="22" t="s">
        <v>7</v>
      </c>
      <c r="J153" s="22" t="s">
        <v>7</v>
      </c>
      <c r="K153" s="22" t="s">
        <v>7</v>
      </c>
      <c r="L153" s="21">
        <f t="shared" si="27"/>
        <v>26000</v>
      </c>
      <c r="M153" s="25" t="s">
        <v>7</v>
      </c>
    </row>
    <row r="154" spans="1:13" x14ac:dyDescent="0.2">
      <c r="A154" s="18">
        <v>268</v>
      </c>
      <c r="B154" s="19" t="s">
        <v>184</v>
      </c>
      <c r="C154" s="17">
        <v>1</v>
      </c>
      <c r="D154" s="21">
        <f t="shared" si="21"/>
        <v>26000</v>
      </c>
      <c r="E154" s="22" t="s">
        <v>7</v>
      </c>
      <c r="F154" s="21">
        <f t="shared" si="28"/>
        <v>26000</v>
      </c>
      <c r="G154" s="22" t="s">
        <v>7</v>
      </c>
      <c r="H154" s="22" t="s">
        <v>7</v>
      </c>
      <c r="I154" s="22" t="s">
        <v>7</v>
      </c>
      <c r="J154" s="22" t="s">
        <v>7</v>
      </c>
      <c r="K154" s="22" t="s">
        <v>7</v>
      </c>
      <c r="L154" s="21">
        <f t="shared" si="27"/>
        <v>26000</v>
      </c>
      <c r="M154" s="25" t="s">
        <v>7</v>
      </c>
    </row>
    <row r="155" spans="1:13" x14ac:dyDescent="0.2">
      <c r="A155" s="18">
        <v>269</v>
      </c>
      <c r="B155" s="19" t="s">
        <v>185</v>
      </c>
      <c r="C155" s="17">
        <v>1</v>
      </c>
      <c r="D155" s="21">
        <f t="shared" si="21"/>
        <v>26000</v>
      </c>
      <c r="E155" s="22" t="s">
        <v>7</v>
      </c>
      <c r="F155" s="21">
        <f t="shared" si="28"/>
        <v>26000</v>
      </c>
      <c r="G155" s="22" t="s">
        <v>7</v>
      </c>
      <c r="H155" s="22" t="s">
        <v>7</v>
      </c>
      <c r="I155" s="22" t="s">
        <v>7</v>
      </c>
      <c r="J155" s="22" t="s">
        <v>7</v>
      </c>
      <c r="K155" s="22" t="s">
        <v>7</v>
      </c>
      <c r="L155" s="21">
        <f t="shared" si="27"/>
        <v>26000</v>
      </c>
      <c r="M155" s="25" t="s">
        <v>7</v>
      </c>
    </row>
    <row r="156" spans="1:13" x14ac:dyDescent="0.2">
      <c r="A156" s="18">
        <v>270</v>
      </c>
      <c r="B156" s="19" t="s">
        <v>186</v>
      </c>
      <c r="C156" s="17">
        <v>1</v>
      </c>
      <c r="D156" s="21">
        <f t="shared" si="21"/>
        <v>26000</v>
      </c>
      <c r="E156" s="22" t="s">
        <v>7</v>
      </c>
      <c r="F156" s="21">
        <f t="shared" si="28"/>
        <v>26000</v>
      </c>
      <c r="G156" s="22" t="s">
        <v>7</v>
      </c>
      <c r="H156" s="22" t="s">
        <v>7</v>
      </c>
      <c r="I156" s="22" t="s">
        <v>7</v>
      </c>
      <c r="J156" s="22" t="s">
        <v>7</v>
      </c>
      <c r="K156" s="22" t="s">
        <v>7</v>
      </c>
      <c r="L156" s="21">
        <f t="shared" si="27"/>
        <v>26000</v>
      </c>
      <c r="M156" s="25" t="s">
        <v>7</v>
      </c>
    </row>
    <row r="157" spans="1:13" x14ac:dyDescent="0.2">
      <c r="A157" s="18">
        <v>271</v>
      </c>
      <c r="B157" s="19" t="s">
        <v>187</v>
      </c>
      <c r="C157" s="17">
        <v>1</v>
      </c>
      <c r="D157" s="21">
        <f t="shared" si="21"/>
        <v>26000</v>
      </c>
      <c r="E157" s="22" t="s">
        <v>7</v>
      </c>
      <c r="F157" s="21">
        <f t="shared" si="28"/>
        <v>26000</v>
      </c>
      <c r="G157" s="22" t="s">
        <v>7</v>
      </c>
      <c r="H157" s="22" t="s">
        <v>7</v>
      </c>
      <c r="I157" s="22" t="s">
        <v>7</v>
      </c>
      <c r="J157" s="22" t="s">
        <v>7</v>
      </c>
      <c r="K157" s="22" t="s">
        <v>7</v>
      </c>
      <c r="L157" s="21">
        <f t="shared" si="27"/>
        <v>26000</v>
      </c>
      <c r="M157" s="25" t="s">
        <v>7</v>
      </c>
    </row>
    <row r="158" spans="1:13" x14ac:dyDescent="0.2">
      <c r="A158" s="18">
        <v>273</v>
      </c>
      <c r="B158" s="19" t="s">
        <v>188</v>
      </c>
      <c r="C158" s="17">
        <v>1</v>
      </c>
      <c r="D158" s="21">
        <f t="shared" si="21"/>
        <v>26000</v>
      </c>
      <c r="E158" s="22" t="s">
        <v>7</v>
      </c>
      <c r="F158" s="21">
        <f t="shared" si="28"/>
        <v>26000</v>
      </c>
      <c r="G158" s="22" t="s">
        <v>7</v>
      </c>
      <c r="H158" s="22" t="s">
        <v>7</v>
      </c>
      <c r="I158" s="22" t="s">
        <v>7</v>
      </c>
      <c r="J158" s="22" t="s">
        <v>7</v>
      </c>
      <c r="K158" s="22" t="s">
        <v>7</v>
      </c>
      <c r="L158" s="21">
        <f t="shared" si="27"/>
        <v>26000</v>
      </c>
      <c r="M158" s="25" t="s">
        <v>7</v>
      </c>
    </row>
    <row r="159" spans="1:13" x14ac:dyDescent="0.2">
      <c r="A159" s="18">
        <v>274</v>
      </c>
      <c r="B159" s="19" t="s">
        <v>189</v>
      </c>
      <c r="C159" s="17">
        <v>1</v>
      </c>
      <c r="D159" s="21">
        <f t="shared" si="21"/>
        <v>26000</v>
      </c>
      <c r="E159" s="22" t="s">
        <v>7</v>
      </c>
      <c r="F159" s="21">
        <f t="shared" si="28"/>
        <v>26000</v>
      </c>
      <c r="G159" s="22" t="s">
        <v>7</v>
      </c>
      <c r="H159" s="22" t="s">
        <v>7</v>
      </c>
      <c r="I159" s="22" t="s">
        <v>7</v>
      </c>
      <c r="J159" s="22" t="s">
        <v>7</v>
      </c>
      <c r="K159" s="22" t="s">
        <v>7</v>
      </c>
      <c r="L159" s="21">
        <f t="shared" si="27"/>
        <v>26000</v>
      </c>
      <c r="M159" s="25" t="s">
        <v>7</v>
      </c>
    </row>
    <row r="160" spans="1:13" x14ac:dyDescent="0.2">
      <c r="A160" s="18">
        <v>275</v>
      </c>
      <c r="B160" s="19" t="s">
        <v>190</v>
      </c>
      <c r="C160" s="17">
        <v>1</v>
      </c>
      <c r="D160" s="21">
        <f t="shared" si="21"/>
        <v>26000</v>
      </c>
      <c r="E160" s="22" t="s">
        <v>7</v>
      </c>
      <c r="F160" s="21">
        <f t="shared" si="28"/>
        <v>26000</v>
      </c>
      <c r="G160" s="22" t="s">
        <v>7</v>
      </c>
      <c r="H160" s="22" t="s">
        <v>7</v>
      </c>
      <c r="I160" s="22" t="s">
        <v>7</v>
      </c>
      <c r="J160" s="22" t="s">
        <v>7</v>
      </c>
      <c r="K160" s="22" t="s">
        <v>7</v>
      </c>
      <c r="L160" s="21">
        <f t="shared" si="27"/>
        <v>26000</v>
      </c>
      <c r="M160" s="25" t="s">
        <v>7</v>
      </c>
    </row>
    <row r="161" spans="1:13" x14ac:dyDescent="0.2">
      <c r="A161" s="18">
        <v>276</v>
      </c>
      <c r="B161" s="19" t="s">
        <v>191</v>
      </c>
      <c r="C161" s="17">
        <v>1</v>
      </c>
      <c r="D161" s="21">
        <f t="shared" si="21"/>
        <v>26000</v>
      </c>
      <c r="E161" s="22" t="s">
        <v>7</v>
      </c>
      <c r="F161" s="21">
        <f t="shared" si="28"/>
        <v>26000</v>
      </c>
      <c r="G161" s="22" t="s">
        <v>7</v>
      </c>
      <c r="H161" s="22" t="s">
        <v>7</v>
      </c>
      <c r="I161" s="22" t="s">
        <v>7</v>
      </c>
      <c r="J161" s="22" t="s">
        <v>7</v>
      </c>
      <c r="K161" s="22" t="s">
        <v>7</v>
      </c>
      <c r="L161" s="21">
        <f t="shared" si="27"/>
        <v>26000</v>
      </c>
      <c r="M161" s="25" t="s">
        <v>7</v>
      </c>
    </row>
    <row r="162" spans="1:13" x14ac:dyDescent="0.2">
      <c r="A162" s="18">
        <v>277</v>
      </c>
      <c r="B162" s="19" t="s">
        <v>192</v>
      </c>
      <c r="C162" s="17">
        <v>1</v>
      </c>
      <c r="D162" s="21">
        <f t="shared" si="21"/>
        <v>26000</v>
      </c>
      <c r="E162" s="22" t="s">
        <v>7</v>
      </c>
      <c r="F162" s="21">
        <f t="shared" si="28"/>
        <v>26000</v>
      </c>
      <c r="G162" s="22" t="s">
        <v>7</v>
      </c>
      <c r="H162" s="22" t="s">
        <v>7</v>
      </c>
      <c r="I162" s="22" t="s">
        <v>7</v>
      </c>
      <c r="J162" s="22" t="s">
        <v>7</v>
      </c>
      <c r="K162" s="22" t="s">
        <v>7</v>
      </c>
      <c r="L162" s="21">
        <f t="shared" si="27"/>
        <v>26000</v>
      </c>
      <c r="M162" s="25" t="s">
        <v>7</v>
      </c>
    </row>
    <row r="163" spans="1:13" x14ac:dyDescent="0.2">
      <c r="A163" s="18">
        <v>278</v>
      </c>
      <c r="B163" s="19" t="s">
        <v>193</v>
      </c>
      <c r="C163" s="17">
        <v>1</v>
      </c>
      <c r="D163" s="21">
        <f t="shared" si="21"/>
        <v>26000</v>
      </c>
      <c r="E163" s="22" t="s">
        <v>7</v>
      </c>
      <c r="F163" s="21">
        <f t="shared" si="28"/>
        <v>26000</v>
      </c>
      <c r="G163" s="22" t="s">
        <v>7</v>
      </c>
      <c r="H163" s="22" t="s">
        <v>7</v>
      </c>
      <c r="I163" s="22" t="s">
        <v>7</v>
      </c>
      <c r="J163" s="22" t="s">
        <v>7</v>
      </c>
      <c r="K163" s="22" t="s">
        <v>7</v>
      </c>
      <c r="L163" s="21">
        <f t="shared" si="27"/>
        <v>26000</v>
      </c>
      <c r="M163" s="25" t="s">
        <v>7</v>
      </c>
    </row>
    <row r="164" spans="1:13" x14ac:dyDescent="0.2">
      <c r="A164" s="18">
        <v>281</v>
      </c>
      <c r="B164" s="19" t="s">
        <v>194</v>
      </c>
      <c r="C164" s="17">
        <v>1</v>
      </c>
      <c r="D164" s="21">
        <f t="shared" si="21"/>
        <v>26000</v>
      </c>
      <c r="E164" s="22" t="s">
        <v>7</v>
      </c>
      <c r="F164" s="21">
        <f t="shared" si="28"/>
        <v>26000</v>
      </c>
      <c r="G164" s="22" t="s">
        <v>7</v>
      </c>
      <c r="H164" s="22" t="s">
        <v>7</v>
      </c>
      <c r="I164" s="22" t="s">
        <v>7</v>
      </c>
      <c r="J164" s="22" t="s">
        <v>7</v>
      </c>
      <c r="K164" s="22" t="s">
        <v>7</v>
      </c>
      <c r="L164" s="21">
        <f t="shared" si="27"/>
        <v>26000</v>
      </c>
      <c r="M164" s="25" t="s">
        <v>7</v>
      </c>
    </row>
    <row r="165" spans="1:13" x14ac:dyDescent="0.2">
      <c r="A165" s="18">
        <v>282</v>
      </c>
      <c r="B165" s="19" t="s">
        <v>195</v>
      </c>
      <c r="C165" s="17">
        <v>1</v>
      </c>
      <c r="D165" s="21">
        <f t="shared" si="21"/>
        <v>26000</v>
      </c>
      <c r="E165" s="22" t="s">
        <v>7</v>
      </c>
      <c r="F165" s="21">
        <f t="shared" si="28"/>
        <v>26000</v>
      </c>
      <c r="G165" s="22" t="s">
        <v>7</v>
      </c>
      <c r="H165" s="22" t="s">
        <v>7</v>
      </c>
      <c r="I165" s="22" t="s">
        <v>7</v>
      </c>
      <c r="J165" s="22" t="s">
        <v>7</v>
      </c>
      <c r="K165" s="22" t="s">
        <v>7</v>
      </c>
      <c r="L165" s="21">
        <f t="shared" si="27"/>
        <v>26000</v>
      </c>
      <c r="M165" s="25" t="s">
        <v>7</v>
      </c>
    </row>
    <row r="166" spans="1:13" x14ac:dyDescent="0.2">
      <c r="A166" s="18">
        <v>283</v>
      </c>
      <c r="B166" s="19" t="s">
        <v>196</v>
      </c>
      <c r="C166" s="17">
        <v>1</v>
      </c>
      <c r="D166" s="21">
        <f t="shared" si="21"/>
        <v>26000</v>
      </c>
      <c r="E166" s="22" t="s">
        <v>7</v>
      </c>
      <c r="F166" s="21">
        <f t="shared" si="28"/>
        <v>26000</v>
      </c>
      <c r="G166" s="22" t="s">
        <v>7</v>
      </c>
      <c r="H166" s="22" t="s">
        <v>7</v>
      </c>
      <c r="I166" s="22" t="s">
        <v>7</v>
      </c>
      <c r="J166" s="22" t="s">
        <v>7</v>
      </c>
      <c r="K166" s="22" t="s">
        <v>7</v>
      </c>
      <c r="L166" s="21">
        <f t="shared" si="27"/>
        <v>26000</v>
      </c>
      <c r="M166" s="25" t="s">
        <v>7</v>
      </c>
    </row>
    <row r="167" spans="1:13" x14ac:dyDescent="0.2">
      <c r="A167" s="18">
        <v>284</v>
      </c>
      <c r="B167" s="19" t="s">
        <v>197</v>
      </c>
      <c r="C167" s="17">
        <v>1</v>
      </c>
      <c r="D167" s="21">
        <f t="shared" si="21"/>
        <v>26000</v>
      </c>
      <c r="E167" s="22" t="s">
        <v>7</v>
      </c>
      <c r="F167" s="21">
        <f t="shared" si="28"/>
        <v>26000</v>
      </c>
      <c r="G167" s="22" t="s">
        <v>7</v>
      </c>
      <c r="H167" s="22" t="s">
        <v>7</v>
      </c>
      <c r="I167" s="22" t="s">
        <v>7</v>
      </c>
      <c r="J167" s="22" t="s">
        <v>7</v>
      </c>
      <c r="K167" s="22" t="s">
        <v>7</v>
      </c>
      <c r="L167" s="21">
        <f t="shared" si="27"/>
        <v>26000</v>
      </c>
      <c r="M167" s="25" t="s">
        <v>7</v>
      </c>
    </row>
    <row r="168" spans="1:13" x14ac:dyDescent="0.2">
      <c r="A168" s="18">
        <v>285</v>
      </c>
      <c r="B168" s="19" t="s">
        <v>198</v>
      </c>
      <c r="C168" s="17">
        <v>1</v>
      </c>
      <c r="D168" s="21">
        <f t="shared" si="21"/>
        <v>26000</v>
      </c>
      <c r="E168" s="22" t="s">
        <v>7</v>
      </c>
      <c r="F168" s="21">
        <f t="shared" si="28"/>
        <v>26000</v>
      </c>
      <c r="G168" s="22" t="s">
        <v>7</v>
      </c>
      <c r="H168" s="22" t="s">
        <v>7</v>
      </c>
      <c r="I168" s="22" t="s">
        <v>7</v>
      </c>
      <c r="J168" s="22" t="s">
        <v>7</v>
      </c>
      <c r="K168" s="22" t="s">
        <v>7</v>
      </c>
      <c r="L168" s="21">
        <f t="shared" si="27"/>
        <v>26000</v>
      </c>
      <c r="M168" s="25" t="s">
        <v>7</v>
      </c>
    </row>
    <row r="169" spans="1:13" x14ac:dyDescent="0.2">
      <c r="A169" s="18">
        <v>286</v>
      </c>
      <c r="B169" s="19" t="s">
        <v>199</v>
      </c>
      <c r="C169" s="17">
        <v>1</v>
      </c>
      <c r="D169" s="21">
        <f t="shared" si="21"/>
        <v>26000</v>
      </c>
      <c r="E169" s="22" t="s">
        <v>7</v>
      </c>
      <c r="F169" s="21">
        <f t="shared" si="28"/>
        <v>26000</v>
      </c>
      <c r="G169" s="22" t="s">
        <v>7</v>
      </c>
      <c r="H169" s="22" t="s">
        <v>7</v>
      </c>
      <c r="I169" s="22" t="s">
        <v>7</v>
      </c>
      <c r="J169" s="22" t="s">
        <v>7</v>
      </c>
      <c r="K169" s="22" t="s">
        <v>7</v>
      </c>
      <c r="L169" s="21">
        <f t="shared" si="27"/>
        <v>26000</v>
      </c>
      <c r="M169" s="25" t="s">
        <v>7</v>
      </c>
    </row>
    <row r="170" spans="1:13" x14ac:dyDescent="0.2">
      <c r="A170" s="18">
        <v>287</v>
      </c>
      <c r="B170" s="19" t="s">
        <v>200</v>
      </c>
      <c r="C170" s="17">
        <v>1</v>
      </c>
      <c r="D170" s="21">
        <f t="shared" si="21"/>
        <v>26000</v>
      </c>
      <c r="E170" s="22" t="s">
        <v>7</v>
      </c>
      <c r="F170" s="21">
        <f t="shared" si="28"/>
        <v>26000</v>
      </c>
      <c r="G170" s="22" t="s">
        <v>7</v>
      </c>
      <c r="H170" s="22" t="s">
        <v>7</v>
      </c>
      <c r="I170" s="22" t="s">
        <v>7</v>
      </c>
      <c r="J170" s="22" t="s">
        <v>7</v>
      </c>
      <c r="K170" s="22" t="s">
        <v>7</v>
      </c>
      <c r="L170" s="21">
        <f t="shared" si="27"/>
        <v>26000</v>
      </c>
      <c r="M170" s="25" t="s">
        <v>7</v>
      </c>
    </row>
    <row r="171" spans="1:13" x14ac:dyDescent="0.2">
      <c r="A171" s="18">
        <v>288</v>
      </c>
      <c r="B171" s="19" t="s">
        <v>201</v>
      </c>
      <c r="C171" s="17">
        <v>1</v>
      </c>
      <c r="D171" s="21">
        <f t="shared" si="21"/>
        <v>26000</v>
      </c>
      <c r="E171" s="22" t="s">
        <v>7</v>
      </c>
      <c r="F171" s="21">
        <f t="shared" ref="F171:F207" si="29">D171</f>
        <v>26000</v>
      </c>
      <c r="G171" s="22" t="s">
        <v>7</v>
      </c>
      <c r="H171" s="22" t="s">
        <v>7</v>
      </c>
      <c r="I171" s="22" t="s">
        <v>7</v>
      </c>
      <c r="J171" s="22" t="s">
        <v>7</v>
      </c>
      <c r="K171" s="22" t="s">
        <v>7</v>
      </c>
      <c r="L171" s="21">
        <f t="shared" si="27"/>
        <v>26000</v>
      </c>
      <c r="M171" s="25" t="s">
        <v>7</v>
      </c>
    </row>
    <row r="172" spans="1:13" x14ac:dyDescent="0.2">
      <c r="A172" s="18">
        <v>290</v>
      </c>
      <c r="B172" s="19" t="s">
        <v>202</v>
      </c>
      <c r="C172" s="17">
        <v>1</v>
      </c>
      <c r="D172" s="21">
        <f t="shared" si="21"/>
        <v>26000</v>
      </c>
      <c r="E172" s="22" t="s">
        <v>7</v>
      </c>
      <c r="F172" s="21">
        <f t="shared" si="29"/>
        <v>26000</v>
      </c>
      <c r="G172" s="22" t="s">
        <v>7</v>
      </c>
      <c r="H172" s="22" t="s">
        <v>7</v>
      </c>
      <c r="I172" s="22" t="s">
        <v>7</v>
      </c>
      <c r="J172" s="22" t="s">
        <v>7</v>
      </c>
      <c r="K172" s="22" t="s">
        <v>7</v>
      </c>
      <c r="L172" s="21">
        <f t="shared" si="27"/>
        <v>26000</v>
      </c>
      <c r="M172" s="25" t="s">
        <v>7</v>
      </c>
    </row>
    <row r="173" spans="1:13" x14ac:dyDescent="0.2">
      <c r="A173" s="18">
        <v>292</v>
      </c>
      <c r="B173" s="19" t="s">
        <v>203</v>
      </c>
      <c r="C173" s="17">
        <v>1</v>
      </c>
      <c r="D173" s="21">
        <f t="shared" si="21"/>
        <v>26000</v>
      </c>
      <c r="E173" s="22" t="s">
        <v>7</v>
      </c>
      <c r="F173" s="21">
        <f t="shared" si="29"/>
        <v>26000</v>
      </c>
      <c r="G173" s="22" t="s">
        <v>7</v>
      </c>
      <c r="H173" s="22" t="s">
        <v>7</v>
      </c>
      <c r="I173" s="22" t="s">
        <v>7</v>
      </c>
      <c r="J173" s="22" t="s">
        <v>7</v>
      </c>
      <c r="K173" s="22" t="s">
        <v>7</v>
      </c>
      <c r="L173" s="21">
        <f t="shared" si="27"/>
        <v>26000</v>
      </c>
      <c r="M173" s="25" t="s">
        <v>7</v>
      </c>
    </row>
    <row r="174" spans="1:13" x14ac:dyDescent="0.2">
      <c r="A174" s="18">
        <v>293</v>
      </c>
      <c r="B174" s="19" t="s">
        <v>40</v>
      </c>
      <c r="C174" s="17">
        <v>1</v>
      </c>
      <c r="D174" s="21">
        <f t="shared" si="21"/>
        <v>26000</v>
      </c>
      <c r="E174" s="22" t="s">
        <v>7</v>
      </c>
      <c r="F174" s="21">
        <f t="shared" si="29"/>
        <v>26000</v>
      </c>
      <c r="G174" s="22" t="s">
        <v>7</v>
      </c>
      <c r="H174" s="22" t="s">
        <v>7</v>
      </c>
      <c r="I174" s="22" t="s">
        <v>7</v>
      </c>
      <c r="J174" s="22" t="s">
        <v>7</v>
      </c>
      <c r="K174" s="22" t="s">
        <v>7</v>
      </c>
      <c r="L174" s="21">
        <f t="shared" si="27"/>
        <v>26000</v>
      </c>
      <c r="M174" s="25" t="s">
        <v>7</v>
      </c>
    </row>
    <row r="175" spans="1:13" x14ac:dyDescent="0.2">
      <c r="A175" s="18">
        <v>299</v>
      </c>
      <c r="B175" s="19" t="s">
        <v>204</v>
      </c>
      <c r="C175" s="17">
        <v>1</v>
      </c>
      <c r="D175" s="21">
        <f t="shared" si="21"/>
        <v>26000</v>
      </c>
      <c r="E175" s="22" t="s">
        <v>7</v>
      </c>
      <c r="F175" s="21">
        <f t="shared" si="29"/>
        <v>26000</v>
      </c>
      <c r="G175" s="22" t="s">
        <v>7</v>
      </c>
      <c r="H175" s="22" t="s">
        <v>7</v>
      </c>
      <c r="I175" s="22" t="s">
        <v>7</v>
      </c>
      <c r="J175" s="22" t="s">
        <v>7</v>
      </c>
      <c r="K175" s="22" t="s">
        <v>7</v>
      </c>
      <c r="L175" s="21">
        <f t="shared" si="27"/>
        <v>26000</v>
      </c>
      <c r="M175" s="25" t="s">
        <v>7</v>
      </c>
    </row>
    <row r="176" spans="1:13" x14ac:dyDescent="0.2">
      <c r="A176" s="18">
        <v>301</v>
      </c>
      <c r="B176" s="19" t="s">
        <v>205</v>
      </c>
      <c r="C176" s="17">
        <v>1</v>
      </c>
      <c r="D176" s="21">
        <f t="shared" si="21"/>
        <v>26000</v>
      </c>
      <c r="E176" s="22" t="s">
        <v>7</v>
      </c>
      <c r="F176" s="21">
        <f t="shared" si="29"/>
        <v>26000</v>
      </c>
      <c r="G176" s="22" t="s">
        <v>7</v>
      </c>
      <c r="H176" s="22" t="s">
        <v>7</v>
      </c>
      <c r="I176" s="22" t="s">
        <v>7</v>
      </c>
      <c r="J176" s="22" t="s">
        <v>7</v>
      </c>
      <c r="K176" s="22" t="s">
        <v>7</v>
      </c>
      <c r="L176" s="21">
        <f t="shared" si="27"/>
        <v>26000</v>
      </c>
      <c r="M176" s="25" t="s">
        <v>7</v>
      </c>
    </row>
    <row r="177" spans="1:13" x14ac:dyDescent="0.2">
      <c r="A177" s="18">
        <v>302</v>
      </c>
      <c r="B177" s="19" t="s">
        <v>206</v>
      </c>
      <c r="C177" s="17">
        <v>1</v>
      </c>
      <c r="D177" s="21">
        <f t="shared" si="21"/>
        <v>26000</v>
      </c>
      <c r="E177" s="22" t="s">
        <v>7</v>
      </c>
      <c r="F177" s="21">
        <f t="shared" si="29"/>
        <v>26000</v>
      </c>
      <c r="G177" s="22" t="s">
        <v>7</v>
      </c>
      <c r="H177" s="22" t="s">
        <v>7</v>
      </c>
      <c r="I177" s="22" t="s">
        <v>7</v>
      </c>
      <c r="J177" s="22" t="s">
        <v>7</v>
      </c>
      <c r="K177" s="22" t="s">
        <v>7</v>
      </c>
      <c r="L177" s="21">
        <f t="shared" si="27"/>
        <v>26000</v>
      </c>
      <c r="M177" s="25" t="s">
        <v>7</v>
      </c>
    </row>
    <row r="178" spans="1:13" x14ac:dyDescent="0.2">
      <c r="A178" s="18">
        <v>304</v>
      </c>
      <c r="B178" s="19" t="s">
        <v>207</v>
      </c>
      <c r="C178" s="17">
        <v>1</v>
      </c>
      <c r="D178" s="21">
        <f t="shared" si="21"/>
        <v>26000</v>
      </c>
      <c r="E178" s="22" t="s">
        <v>7</v>
      </c>
      <c r="F178" s="21">
        <f t="shared" si="29"/>
        <v>26000</v>
      </c>
      <c r="G178" s="22" t="s">
        <v>7</v>
      </c>
      <c r="H178" s="22" t="s">
        <v>7</v>
      </c>
      <c r="I178" s="22" t="s">
        <v>7</v>
      </c>
      <c r="J178" s="22" t="s">
        <v>7</v>
      </c>
      <c r="K178" s="22" t="s">
        <v>7</v>
      </c>
      <c r="L178" s="21">
        <f t="shared" si="27"/>
        <v>26000</v>
      </c>
      <c r="M178" s="25" t="s">
        <v>7</v>
      </c>
    </row>
    <row r="179" spans="1:13" x14ac:dyDescent="0.2">
      <c r="A179" s="18">
        <v>306</v>
      </c>
      <c r="B179" s="20" t="s">
        <v>208</v>
      </c>
      <c r="C179" s="17">
        <v>1</v>
      </c>
      <c r="D179" s="21">
        <f t="shared" si="21"/>
        <v>26000</v>
      </c>
      <c r="E179" s="22" t="s">
        <v>7</v>
      </c>
      <c r="F179" s="21">
        <f t="shared" si="29"/>
        <v>26000</v>
      </c>
      <c r="G179" s="22" t="s">
        <v>7</v>
      </c>
      <c r="H179" s="22" t="s">
        <v>7</v>
      </c>
      <c r="I179" s="22" t="s">
        <v>7</v>
      </c>
      <c r="J179" s="22" t="s">
        <v>7</v>
      </c>
      <c r="K179" s="22" t="s">
        <v>7</v>
      </c>
      <c r="L179" s="21">
        <f t="shared" si="27"/>
        <v>26000</v>
      </c>
      <c r="M179" s="25" t="s">
        <v>7</v>
      </c>
    </row>
    <row r="180" spans="1:13" x14ac:dyDescent="0.2">
      <c r="A180" s="18">
        <v>307</v>
      </c>
      <c r="B180" s="19" t="s">
        <v>209</v>
      </c>
      <c r="C180" s="17">
        <v>1</v>
      </c>
      <c r="D180" s="21">
        <f t="shared" si="21"/>
        <v>26000</v>
      </c>
      <c r="E180" s="22" t="s">
        <v>7</v>
      </c>
      <c r="F180" s="21">
        <f t="shared" si="29"/>
        <v>26000</v>
      </c>
      <c r="G180" s="22" t="s">
        <v>7</v>
      </c>
      <c r="H180" s="22" t="s">
        <v>7</v>
      </c>
      <c r="I180" s="22" t="s">
        <v>7</v>
      </c>
      <c r="J180" s="22" t="s">
        <v>7</v>
      </c>
      <c r="K180" s="22" t="s">
        <v>7</v>
      </c>
      <c r="L180" s="21">
        <f t="shared" si="27"/>
        <v>26000</v>
      </c>
      <c r="M180" s="25" t="s">
        <v>7</v>
      </c>
    </row>
    <row r="181" spans="1:13" x14ac:dyDescent="0.2">
      <c r="A181" s="18">
        <v>309</v>
      </c>
      <c r="B181" s="19" t="s">
        <v>210</v>
      </c>
      <c r="C181" s="17">
        <v>1</v>
      </c>
      <c r="D181" s="21">
        <f t="shared" si="21"/>
        <v>26000</v>
      </c>
      <c r="E181" s="22" t="s">
        <v>7</v>
      </c>
      <c r="F181" s="21">
        <f t="shared" si="29"/>
        <v>26000</v>
      </c>
      <c r="G181" s="22" t="s">
        <v>7</v>
      </c>
      <c r="H181" s="22" t="s">
        <v>7</v>
      </c>
      <c r="I181" s="22" t="s">
        <v>7</v>
      </c>
      <c r="J181" s="22" t="s">
        <v>7</v>
      </c>
      <c r="K181" s="22" t="s">
        <v>7</v>
      </c>
      <c r="L181" s="21">
        <f t="shared" si="27"/>
        <v>26000</v>
      </c>
      <c r="M181" s="25" t="s">
        <v>7</v>
      </c>
    </row>
    <row r="182" spans="1:13" x14ac:dyDescent="0.2">
      <c r="A182" s="18">
        <v>310</v>
      </c>
      <c r="B182" s="19" t="s">
        <v>211</v>
      </c>
      <c r="C182" s="17">
        <v>1</v>
      </c>
      <c r="D182" s="21">
        <f t="shared" si="21"/>
        <v>26000</v>
      </c>
      <c r="E182" s="22" t="s">
        <v>7</v>
      </c>
      <c r="F182" s="21">
        <f t="shared" si="29"/>
        <v>26000</v>
      </c>
      <c r="G182" s="22" t="s">
        <v>7</v>
      </c>
      <c r="H182" s="22" t="s">
        <v>7</v>
      </c>
      <c r="I182" s="22" t="s">
        <v>7</v>
      </c>
      <c r="J182" s="22" t="s">
        <v>7</v>
      </c>
      <c r="K182" s="22" t="s">
        <v>7</v>
      </c>
      <c r="L182" s="21">
        <f t="shared" si="27"/>
        <v>26000</v>
      </c>
      <c r="M182" s="25" t="s">
        <v>7</v>
      </c>
    </row>
    <row r="183" spans="1:13" x14ac:dyDescent="0.2">
      <c r="A183" s="18">
        <v>311</v>
      </c>
      <c r="B183" s="19" t="s">
        <v>212</v>
      </c>
      <c r="C183" s="17">
        <v>1</v>
      </c>
      <c r="D183" s="21">
        <f t="shared" si="21"/>
        <v>26000</v>
      </c>
      <c r="E183" s="22" t="s">
        <v>7</v>
      </c>
      <c r="F183" s="21">
        <f t="shared" si="29"/>
        <v>26000</v>
      </c>
      <c r="G183" s="22" t="s">
        <v>7</v>
      </c>
      <c r="H183" s="22" t="s">
        <v>7</v>
      </c>
      <c r="I183" s="22" t="s">
        <v>7</v>
      </c>
      <c r="J183" s="22" t="s">
        <v>7</v>
      </c>
      <c r="K183" s="22" t="s">
        <v>7</v>
      </c>
      <c r="L183" s="21">
        <f t="shared" si="27"/>
        <v>26000</v>
      </c>
      <c r="M183" s="25" t="s">
        <v>7</v>
      </c>
    </row>
    <row r="184" spans="1:13" x14ac:dyDescent="0.2">
      <c r="A184" s="18">
        <v>313</v>
      </c>
      <c r="B184" s="19" t="s">
        <v>213</v>
      </c>
      <c r="C184" s="17">
        <v>1</v>
      </c>
      <c r="D184" s="21">
        <f t="shared" si="21"/>
        <v>26000</v>
      </c>
      <c r="E184" s="22" t="s">
        <v>7</v>
      </c>
      <c r="F184" s="21">
        <f t="shared" si="29"/>
        <v>26000</v>
      </c>
      <c r="G184" s="22" t="s">
        <v>7</v>
      </c>
      <c r="H184" s="22" t="s">
        <v>7</v>
      </c>
      <c r="I184" s="22" t="s">
        <v>7</v>
      </c>
      <c r="J184" s="22" t="s">
        <v>7</v>
      </c>
      <c r="K184" s="22" t="s">
        <v>7</v>
      </c>
      <c r="L184" s="21">
        <f t="shared" si="27"/>
        <v>26000</v>
      </c>
      <c r="M184" s="25" t="s">
        <v>7</v>
      </c>
    </row>
    <row r="185" spans="1:13" x14ac:dyDescent="0.2">
      <c r="A185" s="18">
        <v>401</v>
      </c>
      <c r="B185" s="19" t="s">
        <v>214</v>
      </c>
      <c r="C185" s="17">
        <v>1</v>
      </c>
      <c r="D185" s="21">
        <f t="shared" si="21"/>
        <v>26000</v>
      </c>
      <c r="E185" s="22" t="s">
        <v>7</v>
      </c>
      <c r="F185" s="21">
        <f t="shared" si="29"/>
        <v>26000</v>
      </c>
      <c r="G185" s="22" t="s">
        <v>7</v>
      </c>
      <c r="H185" s="22" t="s">
        <v>7</v>
      </c>
      <c r="I185" s="22" t="s">
        <v>7</v>
      </c>
      <c r="J185" s="22" t="s">
        <v>7</v>
      </c>
      <c r="K185" s="22" t="s">
        <v>7</v>
      </c>
      <c r="L185" s="21">
        <f t="shared" si="27"/>
        <v>26000</v>
      </c>
      <c r="M185" s="25" t="s">
        <v>7</v>
      </c>
    </row>
    <row r="186" spans="1:13" x14ac:dyDescent="0.2">
      <c r="A186" s="18">
        <v>402</v>
      </c>
      <c r="B186" s="19" t="s">
        <v>215</v>
      </c>
      <c r="C186" s="17">
        <v>1</v>
      </c>
      <c r="D186" s="21">
        <f t="shared" si="21"/>
        <v>26000</v>
      </c>
      <c r="E186" s="22" t="s">
        <v>7</v>
      </c>
      <c r="F186" s="21">
        <f t="shared" si="29"/>
        <v>26000</v>
      </c>
      <c r="G186" s="22" t="s">
        <v>7</v>
      </c>
      <c r="H186" s="22" t="s">
        <v>7</v>
      </c>
      <c r="I186" s="22" t="s">
        <v>7</v>
      </c>
      <c r="J186" s="22" t="s">
        <v>7</v>
      </c>
      <c r="K186" s="22" t="s">
        <v>7</v>
      </c>
      <c r="L186" s="21">
        <f t="shared" si="27"/>
        <v>26000</v>
      </c>
      <c r="M186" s="25" t="s">
        <v>7</v>
      </c>
    </row>
    <row r="187" spans="1:13" x14ac:dyDescent="0.2">
      <c r="A187" s="18">
        <v>403</v>
      </c>
      <c r="B187" s="19" t="s">
        <v>216</v>
      </c>
      <c r="C187" s="17">
        <v>1</v>
      </c>
      <c r="D187" s="21">
        <f t="shared" si="21"/>
        <v>26000</v>
      </c>
      <c r="E187" s="22" t="s">
        <v>7</v>
      </c>
      <c r="F187" s="21">
        <f t="shared" si="29"/>
        <v>26000</v>
      </c>
      <c r="G187" s="22" t="s">
        <v>7</v>
      </c>
      <c r="H187" s="22" t="s">
        <v>7</v>
      </c>
      <c r="I187" s="22" t="s">
        <v>7</v>
      </c>
      <c r="J187" s="22" t="s">
        <v>7</v>
      </c>
      <c r="K187" s="22" t="s">
        <v>7</v>
      </c>
      <c r="L187" s="21">
        <f t="shared" si="27"/>
        <v>26000</v>
      </c>
      <c r="M187" s="25" t="s">
        <v>7</v>
      </c>
    </row>
    <row r="188" spans="1:13" x14ac:dyDescent="0.2">
      <c r="A188" s="18">
        <v>404</v>
      </c>
      <c r="B188" s="19" t="s">
        <v>217</v>
      </c>
      <c r="C188" s="17">
        <v>1</v>
      </c>
      <c r="D188" s="21">
        <f t="shared" si="21"/>
        <v>26000</v>
      </c>
      <c r="E188" s="22" t="s">
        <v>7</v>
      </c>
      <c r="F188" s="21">
        <f t="shared" si="29"/>
        <v>26000</v>
      </c>
      <c r="G188" s="22" t="s">
        <v>7</v>
      </c>
      <c r="H188" s="22" t="s">
        <v>7</v>
      </c>
      <c r="I188" s="22" t="s">
        <v>7</v>
      </c>
      <c r="J188" s="22" t="s">
        <v>7</v>
      </c>
      <c r="K188" s="22" t="s">
        <v>7</v>
      </c>
      <c r="L188" s="21">
        <f t="shared" si="27"/>
        <v>26000</v>
      </c>
      <c r="M188" s="25" t="s">
        <v>7</v>
      </c>
    </row>
    <row r="189" spans="1:13" x14ac:dyDescent="0.2">
      <c r="A189" s="18">
        <v>405</v>
      </c>
      <c r="B189" s="19" t="s">
        <v>218</v>
      </c>
      <c r="C189" s="17">
        <v>1</v>
      </c>
      <c r="D189" s="21">
        <f t="shared" si="21"/>
        <v>26000</v>
      </c>
      <c r="E189" s="22" t="s">
        <v>7</v>
      </c>
      <c r="F189" s="21">
        <f t="shared" si="29"/>
        <v>26000</v>
      </c>
      <c r="G189" s="22" t="s">
        <v>7</v>
      </c>
      <c r="H189" s="22" t="s">
        <v>7</v>
      </c>
      <c r="I189" s="22" t="s">
        <v>7</v>
      </c>
      <c r="J189" s="22" t="s">
        <v>7</v>
      </c>
      <c r="K189" s="22" t="s">
        <v>7</v>
      </c>
      <c r="L189" s="21">
        <f t="shared" si="27"/>
        <v>26000</v>
      </c>
      <c r="M189" s="25" t="s">
        <v>7</v>
      </c>
    </row>
    <row r="190" spans="1:13" x14ac:dyDescent="0.2">
      <c r="A190" s="18">
        <v>406</v>
      </c>
      <c r="B190" s="19" t="s">
        <v>219</v>
      </c>
      <c r="C190" s="17">
        <v>1</v>
      </c>
      <c r="D190" s="21">
        <f t="shared" si="21"/>
        <v>26000</v>
      </c>
      <c r="E190" s="22" t="s">
        <v>7</v>
      </c>
      <c r="F190" s="21">
        <f t="shared" si="29"/>
        <v>26000</v>
      </c>
      <c r="G190" s="22" t="s">
        <v>7</v>
      </c>
      <c r="H190" s="22" t="s">
        <v>7</v>
      </c>
      <c r="I190" s="22" t="s">
        <v>7</v>
      </c>
      <c r="J190" s="22" t="s">
        <v>7</v>
      </c>
      <c r="K190" s="22" t="s">
        <v>7</v>
      </c>
      <c r="L190" s="21">
        <f t="shared" si="27"/>
        <v>26000</v>
      </c>
      <c r="M190" s="25" t="s">
        <v>7</v>
      </c>
    </row>
    <row r="191" spans="1:13" x14ac:dyDescent="0.2">
      <c r="A191" s="18">
        <v>407</v>
      </c>
      <c r="B191" s="19" t="s">
        <v>220</v>
      </c>
      <c r="C191" s="17">
        <v>1</v>
      </c>
      <c r="D191" s="21">
        <f t="shared" si="21"/>
        <v>26000</v>
      </c>
      <c r="E191" s="22" t="s">
        <v>7</v>
      </c>
      <c r="F191" s="21">
        <f t="shared" si="29"/>
        <v>26000</v>
      </c>
      <c r="G191" s="22" t="s">
        <v>7</v>
      </c>
      <c r="H191" s="22" t="s">
        <v>7</v>
      </c>
      <c r="I191" s="22" t="s">
        <v>7</v>
      </c>
      <c r="J191" s="22" t="s">
        <v>7</v>
      </c>
      <c r="K191" s="22" t="s">
        <v>7</v>
      </c>
      <c r="L191" s="21">
        <f t="shared" si="27"/>
        <v>26000</v>
      </c>
      <c r="M191" s="25" t="s">
        <v>7</v>
      </c>
    </row>
    <row r="192" spans="1:13" x14ac:dyDescent="0.2">
      <c r="A192" s="18">
        <v>408</v>
      </c>
      <c r="B192" s="19" t="s">
        <v>221</v>
      </c>
      <c r="C192" s="17">
        <v>1</v>
      </c>
      <c r="D192" s="21">
        <f t="shared" si="21"/>
        <v>26000</v>
      </c>
      <c r="E192" s="22" t="s">
        <v>7</v>
      </c>
      <c r="F192" s="21">
        <f t="shared" si="29"/>
        <v>26000</v>
      </c>
      <c r="G192" s="22" t="s">
        <v>7</v>
      </c>
      <c r="H192" s="22" t="s">
        <v>7</v>
      </c>
      <c r="I192" s="22" t="s">
        <v>7</v>
      </c>
      <c r="J192" s="22" t="s">
        <v>7</v>
      </c>
      <c r="K192" s="22" t="s">
        <v>7</v>
      </c>
      <c r="L192" s="21">
        <f t="shared" si="27"/>
        <v>26000</v>
      </c>
      <c r="M192" s="25" t="s">
        <v>7</v>
      </c>
    </row>
    <row r="193" spans="1:13" x14ac:dyDescent="0.2">
      <c r="A193" s="18">
        <v>409</v>
      </c>
      <c r="B193" s="19" t="s">
        <v>222</v>
      </c>
      <c r="C193" s="17">
        <v>1</v>
      </c>
      <c r="D193" s="21">
        <f t="shared" si="21"/>
        <v>26000</v>
      </c>
      <c r="E193" s="22" t="s">
        <v>7</v>
      </c>
      <c r="F193" s="21">
        <f t="shared" si="29"/>
        <v>26000</v>
      </c>
      <c r="G193" s="22" t="s">
        <v>7</v>
      </c>
      <c r="H193" s="22" t="s">
        <v>7</v>
      </c>
      <c r="I193" s="22" t="s">
        <v>7</v>
      </c>
      <c r="J193" s="22" t="s">
        <v>7</v>
      </c>
      <c r="K193" s="22" t="s">
        <v>7</v>
      </c>
      <c r="L193" s="21">
        <f t="shared" si="27"/>
        <v>26000</v>
      </c>
      <c r="M193" s="25" t="s">
        <v>7</v>
      </c>
    </row>
    <row r="194" spans="1:13" x14ac:dyDescent="0.2">
      <c r="A194" s="18">
        <v>410</v>
      </c>
      <c r="B194" s="19" t="s">
        <v>223</v>
      </c>
      <c r="C194" s="17">
        <v>1</v>
      </c>
      <c r="D194" s="21">
        <f t="shared" si="21"/>
        <v>26000</v>
      </c>
      <c r="E194" s="22" t="s">
        <v>7</v>
      </c>
      <c r="F194" s="21">
        <f t="shared" si="29"/>
        <v>26000</v>
      </c>
      <c r="G194" s="22" t="s">
        <v>7</v>
      </c>
      <c r="H194" s="22" t="s">
        <v>7</v>
      </c>
      <c r="I194" s="22" t="s">
        <v>7</v>
      </c>
      <c r="J194" s="22" t="s">
        <v>7</v>
      </c>
      <c r="K194" s="22" t="s">
        <v>7</v>
      </c>
      <c r="L194" s="21">
        <f t="shared" si="27"/>
        <v>26000</v>
      </c>
      <c r="M194" s="25" t="s">
        <v>7</v>
      </c>
    </row>
    <row r="195" spans="1:13" x14ac:dyDescent="0.2">
      <c r="A195" s="18">
        <v>411</v>
      </c>
      <c r="B195" s="19" t="s">
        <v>224</v>
      </c>
      <c r="C195" s="17">
        <v>1</v>
      </c>
      <c r="D195" s="21">
        <f t="shared" si="21"/>
        <v>26000</v>
      </c>
      <c r="E195" s="22" t="s">
        <v>7</v>
      </c>
      <c r="F195" s="21">
        <f t="shared" si="29"/>
        <v>26000</v>
      </c>
      <c r="G195" s="22" t="s">
        <v>7</v>
      </c>
      <c r="H195" s="22" t="s">
        <v>7</v>
      </c>
      <c r="I195" s="22" t="s">
        <v>7</v>
      </c>
      <c r="J195" s="22" t="s">
        <v>7</v>
      </c>
      <c r="K195" s="22" t="s">
        <v>7</v>
      </c>
      <c r="L195" s="21">
        <f t="shared" si="27"/>
        <v>26000</v>
      </c>
      <c r="M195" s="25" t="s">
        <v>7</v>
      </c>
    </row>
    <row r="196" spans="1:13" x14ac:dyDescent="0.2">
      <c r="A196" s="18">
        <v>412</v>
      </c>
      <c r="B196" s="19" t="s">
        <v>225</v>
      </c>
      <c r="C196" s="17">
        <v>1</v>
      </c>
      <c r="D196" s="21">
        <f t="shared" si="21"/>
        <v>26000</v>
      </c>
      <c r="E196" s="22" t="s">
        <v>7</v>
      </c>
      <c r="F196" s="21">
        <f t="shared" si="29"/>
        <v>26000</v>
      </c>
      <c r="G196" s="22" t="s">
        <v>7</v>
      </c>
      <c r="H196" s="22" t="s">
        <v>7</v>
      </c>
      <c r="I196" s="22" t="s">
        <v>7</v>
      </c>
      <c r="J196" s="22" t="s">
        <v>7</v>
      </c>
      <c r="K196" s="22" t="s">
        <v>7</v>
      </c>
      <c r="L196" s="21">
        <f t="shared" si="27"/>
        <v>26000</v>
      </c>
      <c r="M196" s="25" t="s">
        <v>7</v>
      </c>
    </row>
    <row r="197" spans="1:13" x14ac:dyDescent="0.2">
      <c r="A197" s="18">
        <v>413</v>
      </c>
      <c r="B197" s="19" t="s">
        <v>226</v>
      </c>
      <c r="C197" s="17">
        <v>1</v>
      </c>
      <c r="D197" s="21">
        <f t="shared" si="21"/>
        <v>26000</v>
      </c>
      <c r="E197" s="22" t="s">
        <v>7</v>
      </c>
      <c r="F197" s="21">
        <f t="shared" si="29"/>
        <v>26000</v>
      </c>
      <c r="G197" s="22" t="s">
        <v>7</v>
      </c>
      <c r="H197" s="22" t="s">
        <v>7</v>
      </c>
      <c r="I197" s="22" t="s">
        <v>7</v>
      </c>
      <c r="J197" s="22" t="s">
        <v>7</v>
      </c>
      <c r="K197" s="22" t="s">
        <v>7</v>
      </c>
      <c r="L197" s="21">
        <f t="shared" si="27"/>
        <v>26000</v>
      </c>
      <c r="M197" s="25" t="s">
        <v>7</v>
      </c>
    </row>
    <row r="198" spans="1:13" x14ac:dyDescent="0.2">
      <c r="A198" s="18">
        <v>414</v>
      </c>
      <c r="B198" s="19" t="s">
        <v>227</v>
      </c>
      <c r="C198" s="17">
        <v>1</v>
      </c>
      <c r="D198" s="21">
        <f t="shared" si="21"/>
        <v>26000</v>
      </c>
      <c r="E198" s="22" t="s">
        <v>7</v>
      </c>
      <c r="F198" s="21">
        <f t="shared" si="29"/>
        <v>26000</v>
      </c>
      <c r="G198" s="22" t="s">
        <v>7</v>
      </c>
      <c r="H198" s="22" t="s">
        <v>7</v>
      </c>
      <c r="I198" s="22" t="s">
        <v>7</v>
      </c>
      <c r="J198" s="22" t="s">
        <v>7</v>
      </c>
      <c r="K198" s="22" t="s">
        <v>7</v>
      </c>
      <c r="L198" s="21">
        <f t="shared" si="27"/>
        <v>26000</v>
      </c>
      <c r="M198" s="25" t="s">
        <v>7</v>
      </c>
    </row>
    <row r="199" spans="1:13" x14ac:dyDescent="0.2">
      <c r="A199" s="18">
        <v>415</v>
      </c>
      <c r="B199" s="19" t="s">
        <v>228</v>
      </c>
      <c r="C199" s="17">
        <v>1</v>
      </c>
      <c r="D199" s="21">
        <f t="shared" si="21"/>
        <v>26000</v>
      </c>
      <c r="E199" s="22" t="s">
        <v>7</v>
      </c>
      <c r="F199" s="21">
        <f t="shared" si="29"/>
        <v>26000</v>
      </c>
      <c r="G199" s="22" t="s">
        <v>7</v>
      </c>
      <c r="H199" s="22" t="s">
        <v>7</v>
      </c>
      <c r="I199" s="22" t="s">
        <v>7</v>
      </c>
      <c r="J199" s="22" t="s">
        <v>7</v>
      </c>
      <c r="K199" s="22" t="s">
        <v>7</v>
      </c>
      <c r="L199" s="21">
        <f t="shared" si="27"/>
        <v>26000</v>
      </c>
      <c r="M199" s="25" t="s">
        <v>7</v>
      </c>
    </row>
    <row r="200" spans="1:13" x14ac:dyDescent="0.2">
      <c r="A200" s="18">
        <v>416</v>
      </c>
      <c r="B200" s="19" t="s">
        <v>229</v>
      </c>
      <c r="C200" s="17">
        <v>1</v>
      </c>
      <c r="D200" s="21">
        <f t="shared" si="21"/>
        <v>26000</v>
      </c>
      <c r="E200" s="22" t="s">
        <v>7</v>
      </c>
      <c r="F200" s="21">
        <f t="shared" si="29"/>
        <v>26000</v>
      </c>
      <c r="G200" s="22" t="s">
        <v>7</v>
      </c>
      <c r="H200" s="22" t="s">
        <v>7</v>
      </c>
      <c r="I200" s="22" t="s">
        <v>7</v>
      </c>
      <c r="J200" s="22" t="s">
        <v>7</v>
      </c>
      <c r="K200" s="22" t="s">
        <v>7</v>
      </c>
      <c r="L200" s="21">
        <f t="shared" si="27"/>
        <v>26000</v>
      </c>
      <c r="M200" s="25" t="s">
        <v>7</v>
      </c>
    </row>
    <row r="201" spans="1:13" x14ac:dyDescent="0.2">
      <c r="A201" s="18">
        <v>417</v>
      </c>
      <c r="B201" s="19" t="s">
        <v>230</v>
      </c>
      <c r="C201" s="17">
        <v>1</v>
      </c>
      <c r="D201" s="21">
        <f t="shared" ref="D201:D207" si="30">C201*$D$9</f>
        <v>26000</v>
      </c>
      <c r="E201" s="22" t="s">
        <v>7</v>
      </c>
      <c r="F201" s="21">
        <f t="shared" si="29"/>
        <v>26000</v>
      </c>
      <c r="G201" s="22" t="s">
        <v>7</v>
      </c>
      <c r="H201" s="22" t="s">
        <v>7</v>
      </c>
      <c r="I201" s="22" t="s">
        <v>7</v>
      </c>
      <c r="J201" s="22" t="s">
        <v>7</v>
      </c>
      <c r="K201" s="22" t="s">
        <v>7</v>
      </c>
      <c r="L201" s="21">
        <f t="shared" si="27"/>
        <v>26000</v>
      </c>
      <c r="M201" s="25" t="s">
        <v>7</v>
      </c>
    </row>
    <row r="202" spans="1:13" x14ac:dyDescent="0.2">
      <c r="A202" s="18">
        <v>418</v>
      </c>
      <c r="B202" s="19" t="s">
        <v>231</v>
      </c>
      <c r="C202" s="17">
        <v>1</v>
      </c>
      <c r="D202" s="21">
        <f t="shared" si="30"/>
        <v>26000</v>
      </c>
      <c r="E202" s="22" t="s">
        <v>7</v>
      </c>
      <c r="F202" s="21">
        <f t="shared" si="29"/>
        <v>26000</v>
      </c>
      <c r="G202" s="22" t="s">
        <v>7</v>
      </c>
      <c r="H202" s="22" t="s">
        <v>7</v>
      </c>
      <c r="I202" s="22" t="s">
        <v>7</v>
      </c>
      <c r="J202" s="22" t="s">
        <v>7</v>
      </c>
      <c r="K202" s="22" t="s">
        <v>7</v>
      </c>
      <c r="L202" s="21">
        <f>+F202</f>
        <v>26000</v>
      </c>
      <c r="M202" s="25" t="s">
        <v>7</v>
      </c>
    </row>
    <row r="203" spans="1:13" x14ac:dyDescent="0.2">
      <c r="A203" s="18">
        <v>420</v>
      </c>
      <c r="B203" s="19" t="s">
        <v>232</v>
      </c>
      <c r="C203" s="17">
        <v>1</v>
      </c>
      <c r="D203" s="21">
        <f t="shared" si="30"/>
        <v>26000</v>
      </c>
      <c r="E203" s="22" t="s">
        <v>7</v>
      </c>
      <c r="F203" s="21">
        <f t="shared" si="29"/>
        <v>26000</v>
      </c>
      <c r="G203" s="22" t="s">
        <v>7</v>
      </c>
      <c r="H203" s="22" t="s">
        <v>7</v>
      </c>
      <c r="I203" s="22" t="s">
        <v>7</v>
      </c>
      <c r="J203" s="22" t="s">
        <v>7</v>
      </c>
      <c r="K203" s="22" t="s">
        <v>7</v>
      </c>
      <c r="L203" s="21">
        <f>+F203</f>
        <v>26000</v>
      </c>
      <c r="M203" s="25" t="s">
        <v>7</v>
      </c>
    </row>
    <row r="204" spans="1:13" x14ac:dyDescent="0.2">
      <c r="A204" s="18">
        <v>421</v>
      </c>
      <c r="B204" s="19" t="s">
        <v>233</v>
      </c>
      <c r="C204" s="17">
        <v>1</v>
      </c>
      <c r="D204" s="21">
        <f t="shared" si="30"/>
        <v>26000</v>
      </c>
      <c r="E204" s="22" t="s">
        <v>7</v>
      </c>
      <c r="F204" s="21">
        <f t="shared" si="29"/>
        <v>26000</v>
      </c>
      <c r="G204" s="22" t="s">
        <v>7</v>
      </c>
      <c r="H204" s="22" t="s">
        <v>7</v>
      </c>
      <c r="I204" s="22" t="s">
        <v>7</v>
      </c>
      <c r="J204" s="22" t="s">
        <v>7</v>
      </c>
      <c r="K204" s="22" t="s">
        <v>7</v>
      </c>
      <c r="L204" s="21">
        <f>+F204</f>
        <v>26000</v>
      </c>
      <c r="M204" s="25" t="s">
        <v>7</v>
      </c>
    </row>
    <row r="205" spans="1:13" x14ac:dyDescent="0.2">
      <c r="A205" s="18">
        <v>423</v>
      </c>
      <c r="B205" s="19" t="s">
        <v>234</v>
      </c>
      <c r="C205" s="17">
        <v>1</v>
      </c>
      <c r="D205" s="21">
        <f t="shared" si="30"/>
        <v>26000</v>
      </c>
      <c r="E205" s="22" t="s">
        <v>7</v>
      </c>
      <c r="F205" s="21">
        <f t="shared" si="29"/>
        <v>26000</v>
      </c>
      <c r="G205" s="22" t="s">
        <v>7</v>
      </c>
      <c r="H205" s="22" t="s">
        <v>7</v>
      </c>
      <c r="I205" s="22" t="s">
        <v>7</v>
      </c>
      <c r="J205" s="22" t="s">
        <v>7</v>
      </c>
      <c r="K205" s="22" t="s">
        <v>7</v>
      </c>
      <c r="L205" s="21">
        <f>+F205</f>
        <v>26000</v>
      </c>
      <c r="M205" s="25" t="s">
        <v>7</v>
      </c>
    </row>
    <row r="206" spans="1:13" x14ac:dyDescent="0.2">
      <c r="A206" s="18">
        <v>424</v>
      </c>
      <c r="B206" s="19" t="s">
        <v>235</v>
      </c>
      <c r="C206" s="17">
        <v>1</v>
      </c>
      <c r="D206" s="21">
        <f t="shared" si="30"/>
        <v>26000</v>
      </c>
      <c r="E206" s="22" t="s">
        <v>7</v>
      </c>
      <c r="F206" s="21">
        <f t="shared" si="29"/>
        <v>26000</v>
      </c>
      <c r="G206" s="22" t="s">
        <v>7</v>
      </c>
      <c r="H206" s="22" t="s">
        <v>7</v>
      </c>
      <c r="I206" s="22" t="s">
        <v>7</v>
      </c>
      <c r="J206" s="22" t="s">
        <v>7</v>
      </c>
      <c r="K206" s="22" t="s">
        <v>7</v>
      </c>
      <c r="L206" s="21">
        <f t="shared" ref="L206:L207" si="31">+F206</f>
        <v>26000</v>
      </c>
      <c r="M206" s="25" t="s">
        <v>7</v>
      </c>
    </row>
    <row r="207" spans="1:13" x14ac:dyDescent="0.2">
      <c r="A207" s="18">
        <v>426</v>
      </c>
      <c r="B207" s="19" t="s">
        <v>236</v>
      </c>
      <c r="C207" s="17">
        <v>1</v>
      </c>
      <c r="D207" s="21">
        <f t="shared" si="30"/>
        <v>26000</v>
      </c>
      <c r="E207" s="22" t="s">
        <v>7</v>
      </c>
      <c r="F207" s="21">
        <f t="shared" si="29"/>
        <v>26000</v>
      </c>
      <c r="G207" s="22" t="s">
        <v>7</v>
      </c>
      <c r="H207" s="22" t="s">
        <v>7</v>
      </c>
      <c r="I207" s="22" t="s">
        <v>7</v>
      </c>
      <c r="J207" s="22" t="s">
        <v>7</v>
      </c>
      <c r="K207" s="22" t="s">
        <v>7</v>
      </c>
      <c r="L207" s="21">
        <f t="shared" si="31"/>
        <v>26000</v>
      </c>
      <c r="M207" s="25" t="s">
        <v>7</v>
      </c>
    </row>
    <row r="208" spans="1:13" x14ac:dyDescent="0.2">
      <c r="A208" s="18">
        <v>427</v>
      </c>
      <c r="B208" s="19" t="s">
        <v>237</v>
      </c>
      <c r="C208" s="17">
        <v>1</v>
      </c>
      <c r="D208" s="21">
        <f t="shared" ref="D208:D213" si="32">C208*$D$9</f>
        <v>26000</v>
      </c>
      <c r="E208" s="22" t="s">
        <v>7</v>
      </c>
      <c r="F208" s="21">
        <f t="shared" ref="F208:F213" si="33">D208</f>
        <v>26000</v>
      </c>
      <c r="G208" s="22" t="s">
        <v>7</v>
      </c>
      <c r="H208" s="22" t="s">
        <v>7</v>
      </c>
      <c r="I208" s="22" t="s">
        <v>7</v>
      </c>
      <c r="J208" s="22" t="s">
        <v>7</v>
      </c>
      <c r="K208" s="22" t="s">
        <v>7</v>
      </c>
      <c r="L208" s="21">
        <f t="shared" ref="L208:L213" si="34">+F208</f>
        <v>26000</v>
      </c>
      <c r="M208" s="25" t="s">
        <v>7</v>
      </c>
    </row>
    <row r="209" spans="1:13" x14ac:dyDescent="0.2">
      <c r="A209" s="18">
        <v>428</v>
      </c>
      <c r="B209" s="19" t="s">
        <v>238</v>
      </c>
      <c r="C209" s="17">
        <v>1</v>
      </c>
      <c r="D209" s="21">
        <f t="shared" si="32"/>
        <v>26000</v>
      </c>
      <c r="E209" s="22" t="s">
        <v>7</v>
      </c>
      <c r="F209" s="21">
        <f t="shared" si="33"/>
        <v>26000</v>
      </c>
      <c r="G209" s="22" t="s">
        <v>7</v>
      </c>
      <c r="H209" s="22" t="s">
        <v>7</v>
      </c>
      <c r="I209" s="22" t="s">
        <v>7</v>
      </c>
      <c r="J209" s="22" t="s">
        <v>7</v>
      </c>
      <c r="K209" s="22" t="s">
        <v>7</v>
      </c>
      <c r="L209" s="21">
        <f t="shared" si="34"/>
        <v>26000</v>
      </c>
      <c r="M209" s="25" t="s">
        <v>7</v>
      </c>
    </row>
    <row r="210" spans="1:13" x14ac:dyDescent="0.2">
      <c r="A210" s="18">
        <v>429</v>
      </c>
      <c r="B210" s="19" t="s">
        <v>239</v>
      </c>
      <c r="C210" s="17">
        <v>1</v>
      </c>
      <c r="D210" s="21">
        <f t="shared" si="32"/>
        <v>26000</v>
      </c>
      <c r="E210" s="22" t="s">
        <v>7</v>
      </c>
      <c r="F210" s="21">
        <f t="shared" si="33"/>
        <v>26000</v>
      </c>
      <c r="G210" s="22" t="s">
        <v>7</v>
      </c>
      <c r="H210" s="22" t="s">
        <v>7</v>
      </c>
      <c r="I210" s="22" t="s">
        <v>7</v>
      </c>
      <c r="J210" s="22" t="s">
        <v>7</v>
      </c>
      <c r="K210" s="22" t="s">
        <v>7</v>
      </c>
      <c r="L210" s="21">
        <f t="shared" si="34"/>
        <v>26000</v>
      </c>
      <c r="M210" s="25" t="s">
        <v>7</v>
      </c>
    </row>
    <row r="211" spans="1:13" x14ac:dyDescent="0.2">
      <c r="A211" s="18">
        <v>431</v>
      </c>
      <c r="B211" s="19" t="s">
        <v>240</v>
      </c>
      <c r="C211" s="17">
        <v>1</v>
      </c>
      <c r="D211" s="21">
        <f t="shared" si="32"/>
        <v>26000</v>
      </c>
      <c r="E211" s="22" t="s">
        <v>7</v>
      </c>
      <c r="F211" s="21">
        <f t="shared" si="33"/>
        <v>26000</v>
      </c>
      <c r="G211" s="22" t="s">
        <v>7</v>
      </c>
      <c r="H211" s="22" t="s">
        <v>7</v>
      </c>
      <c r="I211" s="22" t="s">
        <v>7</v>
      </c>
      <c r="J211" s="22" t="s">
        <v>7</v>
      </c>
      <c r="K211" s="22" t="s">
        <v>7</v>
      </c>
      <c r="L211" s="21">
        <f t="shared" si="34"/>
        <v>26000</v>
      </c>
      <c r="M211" s="25" t="s">
        <v>7</v>
      </c>
    </row>
    <row r="212" spans="1:13" x14ac:dyDescent="0.2">
      <c r="A212" s="18">
        <v>432</v>
      </c>
      <c r="B212" s="19" t="s">
        <v>241</v>
      </c>
      <c r="C212" s="17">
        <v>1</v>
      </c>
      <c r="D212" s="21">
        <f t="shared" si="32"/>
        <v>26000</v>
      </c>
      <c r="E212" s="22" t="s">
        <v>7</v>
      </c>
      <c r="F212" s="21">
        <f t="shared" si="33"/>
        <v>26000</v>
      </c>
      <c r="G212" s="22" t="s">
        <v>7</v>
      </c>
      <c r="H212" s="22" t="s">
        <v>7</v>
      </c>
      <c r="I212" s="22" t="s">
        <v>7</v>
      </c>
      <c r="J212" s="22" t="s">
        <v>7</v>
      </c>
      <c r="K212" s="22" t="s">
        <v>7</v>
      </c>
      <c r="L212" s="21">
        <f t="shared" si="34"/>
        <v>26000</v>
      </c>
      <c r="M212" s="25" t="s">
        <v>7</v>
      </c>
    </row>
    <row r="213" spans="1:13" x14ac:dyDescent="0.2">
      <c r="A213" s="18">
        <v>433</v>
      </c>
      <c r="B213" s="19" t="s">
        <v>242</v>
      </c>
      <c r="C213" s="17">
        <v>1</v>
      </c>
      <c r="D213" s="21">
        <f t="shared" si="32"/>
        <v>26000</v>
      </c>
      <c r="E213" s="22" t="s">
        <v>7</v>
      </c>
      <c r="F213" s="21">
        <f t="shared" si="33"/>
        <v>26000</v>
      </c>
      <c r="G213" s="22" t="s">
        <v>7</v>
      </c>
      <c r="H213" s="22" t="s">
        <v>7</v>
      </c>
      <c r="I213" s="22" t="s">
        <v>7</v>
      </c>
      <c r="J213" s="22" t="s">
        <v>7</v>
      </c>
      <c r="K213" s="22" t="s">
        <v>7</v>
      </c>
      <c r="L213" s="21">
        <f t="shared" si="34"/>
        <v>26000</v>
      </c>
      <c r="M213" s="25" t="s">
        <v>7</v>
      </c>
    </row>
    <row r="214" spans="1:13" ht="13.5" thickBot="1" x14ac:dyDescent="0.25">
      <c r="A214" s="40" t="s">
        <v>38</v>
      </c>
      <c r="B214" s="41" t="s">
        <v>14</v>
      </c>
      <c r="C214" s="42">
        <f>SUM(C11:C213)</f>
        <v>1896</v>
      </c>
      <c r="D214" s="43">
        <f>SUM(D11:D213)</f>
        <v>49296000</v>
      </c>
      <c r="E214" s="43">
        <f>SUM(E11:E205)</f>
        <v>6650000</v>
      </c>
      <c r="F214" s="43">
        <f t="shared" ref="F214:M214" si="35">SUM(F11:F213)</f>
        <v>55946000</v>
      </c>
      <c r="G214" s="44">
        <f t="shared" si="35"/>
        <v>0</v>
      </c>
      <c r="H214" s="43">
        <f t="shared" si="35"/>
        <v>0</v>
      </c>
      <c r="I214" s="45">
        <f t="shared" si="35"/>
        <v>0</v>
      </c>
      <c r="J214" s="43">
        <f t="shared" si="35"/>
        <v>0</v>
      </c>
      <c r="K214" s="43">
        <f t="shared" si="35"/>
        <v>0</v>
      </c>
      <c r="L214" s="46">
        <f t="shared" si="35"/>
        <v>55946000</v>
      </c>
      <c r="M214" s="47">
        <f t="shared" si="35"/>
        <v>10810400</v>
      </c>
    </row>
    <row r="215" spans="1:13" x14ac:dyDescent="0.2">
      <c r="A215" s="32" t="s">
        <v>39</v>
      </c>
      <c r="F215" s="33"/>
      <c r="L215" s="33"/>
      <c r="M215" s="34"/>
    </row>
    <row r="216" spans="1:13" x14ac:dyDescent="0.2">
      <c r="L216" s="48"/>
    </row>
    <row r="217" spans="1:13" x14ac:dyDescent="0.2">
      <c r="D217" s="48"/>
      <c r="L217" s="48"/>
    </row>
    <row r="218" spans="1:13" x14ac:dyDescent="0.2">
      <c r="L218" s="48"/>
    </row>
  </sheetData>
  <mergeCells count="7">
    <mergeCell ref="A6:A10"/>
    <mergeCell ref="B6:B10"/>
    <mergeCell ref="A1:M1"/>
    <mergeCell ref="A2:M2"/>
    <mergeCell ref="A3:M3"/>
    <mergeCell ref="A4:M4"/>
    <mergeCell ref="A5:M5"/>
  </mergeCells>
  <phoneticPr fontId="0" type="noConversion"/>
  <conditionalFormatting sqref="M11:M213">
    <cfRule type="cellIs" dxfId="0" priority="1" stopIfTrue="1" operator="equal">
      <formula>1</formula>
    </cfRule>
  </conditionalFormatting>
  <printOptions horizontalCentered="1"/>
  <pageMargins left="0.25" right="0.25" top="0.75" bottom="0.75" header="0.25" footer="0.25"/>
  <pageSetup scale="46" fitToHeight="5" orientation="landscape" r:id="rId1"/>
  <headerFooter alignWithMargins="0">
    <oddHeader>&amp;L &amp;RAttachment A
Superintendent's Memo #100-23
May 25, 2023</oddHeader>
    <oddFooter>Page &amp;P of &amp;N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9B86F7B-3713-420A-BBBE-1FC2E7F4FBD6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A676D0C1-D213-4143-9527-E8CB738298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7DAD35F-72E9-4AE6-BE8D-1A69D300AB7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Series XXIII</vt:lpstr>
      <vt:lpstr>'Series XXIII'!Print_Area</vt:lpstr>
      <vt:lpstr>'Series XXIII'!Print_Titles</vt:lpstr>
    </vt:vector>
  </TitlesOfParts>
  <Company>Virginia IT Infrastructure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Supts Memo 107-22, Attachment A</dc:title>
  <dc:creator>VITA Program</dc:creator>
  <cp:lastModifiedBy>VITA Program</cp:lastModifiedBy>
  <cp:lastPrinted>2023-05-25T17:19:35Z</cp:lastPrinted>
  <dcterms:created xsi:type="dcterms:W3CDTF">2009-03-26T13:26:47Z</dcterms:created>
  <dcterms:modified xsi:type="dcterms:W3CDTF">2023-05-25T17:19:54Z</dcterms:modified>
</cp:coreProperties>
</file>